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J:\SalesTaxShared\New Website Content\Master File Do Not Use Marys Updates\1_2023\"/>
    </mc:Choice>
  </mc:AlternateContent>
  <xr:revisionPtr revIDLastSave="0" documentId="13_ncr:1_{A257FD33-E716-420A-B591-6A9D84DEBFBB}" xr6:coauthVersionLast="47" xr6:coauthVersionMax="47" xr10:uidLastSave="{00000000-0000-0000-0000-000000000000}"/>
  <bookViews>
    <workbookView xWindow="-120" yWindow="-120" windowWidth="29040" windowHeight="15840" xr2:uid="{00000000-000D-0000-FFFF-FFFF00000000}"/>
  </bookViews>
  <sheets>
    <sheet name="INSTRUCTIONS" sheetId="7" r:id="rId1"/>
    <sheet name="SIGNATURE PAGE" sheetId="6" r:id="rId2"/>
    <sheet name="2023 Amended Return Worksheet" sheetId="15" r:id="rId3"/>
    <sheet name="2023 Special Taxes to Amend" sheetId="14" r:id="rId4"/>
    <sheet name="2022 Amended Return Worksheet" sheetId="12" r:id="rId5"/>
    <sheet name="2022 Special Taxes to Amend" sheetId="16" r:id="rId6"/>
    <sheet name="2021 Amended Return Worksheet" sheetId="11" r:id="rId7"/>
    <sheet name="2020 Amended Return Worksheet" sheetId="10" r:id="rId8"/>
    <sheet name="2019 Amended Return Worksheet" sheetId="5" r:id="rId9"/>
    <sheet name="2018 Amended Return Worksheet" sheetId="3" r:id="rId10"/>
    <sheet name="2017 Amended Return Worksheet" sheetId="8" r:id="rId11"/>
    <sheet name="2016 Amended Return Worksheet" sheetId="9"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16" l="1"/>
  <c r="F50" i="16" s="1"/>
  <c r="C50" i="16"/>
  <c r="C51" i="16" s="1"/>
  <c r="C52" i="16" s="1"/>
  <c r="C53" i="16" s="1"/>
  <c r="D49" i="16"/>
  <c r="F49" i="16" s="1"/>
  <c r="C49" i="16"/>
  <c r="E44" i="16"/>
  <c r="E43" i="16"/>
  <c r="D43" i="16"/>
  <c r="D42" i="16"/>
  <c r="E42" i="16" s="1"/>
  <c r="E45" i="16" s="1"/>
  <c r="C42" i="16"/>
  <c r="C45" i="16" s="1"/>
  <c r="E41" i="16"/>
  <c r="E40" i="16"/>
  <c r="D39" i="16"/>
  <c r="E39" i="16" s="1"/>
  <c r="C39" i="16"/>
  <c r="E38" i="16"/>
  <c r="E34" i="16"/>
  <c r="E33" i="16"/>
  <c r="D33" i="16"/>
  <c r="D32" i="16"/>
  <c r="E31" i="16"/>
  <c r="E30" i="16"/>
  <c r="E29" i="16"/>
  <c r="D29" i="16"/>
  <c r="C29" i="16"/>
  <c r="E28" i="16"/>
  <c r="E24" i="16"/>
  <c r="E23" i="16"/>
  <c r="D23" i="16"/>
  <c r="D22" i="16"/>
  <c r="D25" i="16" s="1"/>
  <c r="C22" i="16"/>
  <c r="C25" i="16" s="1"/>
  <c r="E21" i="16"/>
  <c r="E20" i="16"/>
  <c r="D19" i="16"/>
  <c r="C19" i="16"/>
  <c r="C54" i="16" s="1"/>
  <c r="E18" i="16"/>
  <c r="E14" i="16"/>
  <c r="E13" i="16"/>
  <c r="D13" i="16"/>
  <c r="D12" i="16"/>
  <c r="E12" i="16" s="1"/>
  <c r="E15" i="16" s="1"/>
  <c r="E11" i="16"/>
  <c r="E10" i="16"/>
  <c r="E9" i="16"/>
  <c r="D9" i="16"/>
  <c r="C9" i="16"/>
  <c r="C12" i="16" s="1"/>
  <c r="C15" i="16" s="1"/>
  <c r="E8" i="16"/>
  <c r="E29" i="15"/>
  <c r="D49" i="15"/>
  <c r="F49" i="15" s="1"/>
  <c r="C49" i="15"/>
  <c r="D48" i="15"/>
  <c r="F48" i="15" s="1"/>
  <c r="C48" i="15"/>
  <c r="E41" i="15"/>
  <c r="D40" i="15"/>
  <c r="E38" i="15"/>
  <c r="E37" i="15"/>
  <c r="E36" i="15"/>
  <c r="E35" i="15"/>
  <c r="D32" i="15"/>
  <c r="C32" i="15"/>
  <c r="E31" i="15"/>
  <c r="E28" i="15"/>
  <c r="D24" i="15"/>
  <c r="C24" i="15"/>
  <c r="E23" i="15"/>
  <c r="E22" i="15"/>
  <c r="E21" i="15"/>
  <c r="E20" i="15"/>
  <c r="E19" i="15"/>
  <c r="E18" i="15"/>
  <c r="E17" i="15"/>
  <c r="E16" i="15"/>
  <c r="E15" i="15"/>
  <c r="E14" i="15"/>
  <c r="E13" i="15"/>
  <c r="E10" i="15"/>
  <c r="D9" i="15"/>
  <c r="C9" i="15"/>
  <c r="C25" i="15" s="1"/>
  <c r="C27" i="15" s="1"/>
  <c r="C33" i="15" s="1"/>
  <c r="C39" i="15" s="1"/>
  <c r="E8" i="15"/>
  <c r="E40" i="10"/>
  <c r="D39" i="10"/>
  <c r="E38" i="10"/>
  <c r="D38" i="10"/>
  <c r="D41" i="10" s="1"/>
  <c r="C38" i="10"/>
  <c r="C41" i="10" s="1"/>
  <c r="E39" i="10" s="1"/>
  <c r="E40" i="11"/>
  <c r="D39" i="11"/>
  <c r="E38" i="11"/>
  <c r="D38" i="11"/>
  <c r="D41" i="11" s="1"/>
  <c r="C38" i="11"/>
  <c r="C41" i="11" s="1"/>
  <c r="E39" i="11" s="1"/>
  <c r="D31" i="10"/>
  <c r="E31" i="10" s="1"/>
  <c r="C31" i="10"/>
  <c r="D27" i="10"/>
  <c r="C27" i="10"/>
  <c r="C32" i="10"/>
  <c r="E30" i="10"/>
  <c r="E28" i="10"/>
  <c r="D32" i="10"/>
  <c r="D31" i="11"/>
  <c r="C31" i="11"/>
  <c r="E30" i="11"/>
  <c r="E28" i="11"/>
  <c r="D31" i="12"/>
  <c r="C31" i="12"/>
  <c r="C45" i="14"/>
  <c r="D50" i="14"/>
  <c r="F50" i="14" s="1"/>
  <c r="C50" i="14"/>
  <c r="D49" i="14"/>
  <c r="F49" i="14" s="1"/>
  <c r="C49" i="14"/>
  <c r="C51" i="14" s="1"/>
  <c r="C52" i="14" s="1"/>
  <c r="E44" i="14"/>
  <c r="E43" i="14"/>
  <c r="D43" i="14"/>
  <c r="C42" i="14"/>
  <c r="E41" i="14"/>
  <c r="E40" i="14"/>
  <c r="E39" i="14"/>
  <c r="D39" i="14"/>
  <c r="C39" i="14"/>
  <c r="E38" i="14"/>
  <c r="E34" i="14"/>
  <c r="D33" i="14"/>
  <c r="E31" i="14"/>
  <c r="E30" i="14"/>
  <c r="D29" i="14"/>
  <c r="C29" i="14"/>
  <c r="C32" i="14" s="1"/>
  <c r="E33" i="14" s="1"/>
  <c r="E28" i="14"/>
  <c r="E24" i="14"/>
  <c r="D23" i="14"/>
  <c r="C22" i="14"/>
  <c r="E23" i="14" s="1"/>
  <c r="E21" i="14"/>
  <c r="E20" i="14"/>
  <c r="D19" i="14"/>
  <c r="D22" i="14" s="1"/>
  <c r="C19" i="14"/>
  <c r="E19" i="14" s="1"/>
  <c r="E18" i="14"/>
  <c r="E14" i="14"/>
  <c r="D13" i="14"/>
  <c r="E11" i="14"/>
  <c r="E10" i="14"/>
  <c r="D9" i="14"/>
  <c r="D12" i="14" s="1"/>
  <c r="C9" i="14"/>
  <c r="E8" i="14"/>
  <c r="C56" i="14" l="1"/>
  <c r="F51" i="14"/>
  <c r="C53" i="14"/>
  <c r="C56" i="16"/>
  <c r="F51" i="16"/>
  <c r="F52" i="16" s="1"/>
  <c r="C55" i="16"/>
  <c r="D45" i="16"/>
  <c r="E22" i="16"/>
  <c r="E25" i="16" s="1"/>
  <c r="E19" i="16"/>
  <c r="C32" i="16"/>
  <c r="C35" i="16" s="1"/>
  <c r="D15" i="16"/>
  <c r="D35" i="16"/>
  <c r="F50" i="15"/>
  <c r="F51" i="15" s="1"/>
  <c r="E24" i="15"/>
  <c r="C42" i="15"/>
  <c r="E40" i="15" s="1"/>
  <c r="C11" i="15"/>
  <c r="E9" i="15"/>
  <c r="D11" i="15"/>
  <c r="C50" i="15"/>
  <c r="C51" i="15" s="1"/>
  <c r="C52" i="15" s="1"/>
  <c r="D25" i="15"/>
  <c r="D27" i="15" s="1"/>
  <c r="E32" i="15"/>
  <c r="E41" i="10"/>
  <c r="E41" i="11"/>
  <c r="E31" i="11"/>
  <c r="E32" i="10"/>
  <c r="E27" i="10"/>
  <c r="C35" i="14"/>
  <c r="C25" i="14"/>
  <c r="C12" i="14"/>
  <c r="E22" i="14"/>
  <c r="E25" i="14" s="1"/>
  <c r="D25" i="14"/>
  <c r="C55" i="14"/>
  <c r="C54" i="14"/>
  <c r="D15" i="14"/>
  <c r="D32" i="14"/>
  <c r="E29" i="14"/>
  <c r="E9" i="14"/>
  <c r="D42" i="14"/>
  <c r="F52" i="14" l="1"/>
  <c r="F55" i="16"/>
  <c r="F53" i="16"/>
  <c r="F56" i="16"/>
  <c r="F54" i="16"/>
  <c r="E32" i="16"/>
  <c r="E35" i="16" s="1"/>
  <c r="D33" i="15"/>
  <c r="D39" i="15" s="1"/>
  <c r="F52" i="15"/>
  <c r="E11" i="15"/>
  <c r="E25" i="15"/>
  <c r="E27" i="15"/>
  <c r="E13" i="14"/>
  <c r="C15" i="14"/>
  <c r="E12" i="14"/>
  <c r="E15" i="14" s="1"/>
  <c r="E32" i="14"/>
  <c r="E35" i="14" s="1"/>
  <c r="D35" i="14"/>
  <c r="E42" i="14"/>
  <c r="E45" i="14" s="1"/>
  <c r="D45" i="14"/>
  <c r="F56" i="14" l="1"/>
  <c r="F55" i="14"/>
  <c r="F53" i="14"/>
  <c r="F54" i="14"/>
  <c r="D42" i="15"/>
  <c r="E33" i="15"/>
  <c r="D48" i="12"/>
  <c r="F48" i="12" s="1"/>
  <c r="C48" i="12"/>
  <c r="D47" i="12"/>
  <c r="F47" i="12" s="1"/>
  <c r="C47" i="12"/>
  <c r="E40" i="12"/>
  <c r="D39" i="12"/>
  <c r="E37" i="12"/>
  <c r="E36" i="12"/>
  <c r="E35" i="12"/>
  <c r="E34" i="12"/>
  <c r="E31" i="12"/>
  <c r="E30" i="12"/>
  <c r="E28" i="12"/>
  <c r="D24" i="12"/>
  <c r="C24" i="12"/>
  <c r="E23" i="12"/>
  <c r="E22" i="12"/>
  <c r="E21" i="12"/>
  <c r="E20" i="12"/>
  <c r="E19" i="12"/>
  <c r="E18" i="12"/>
  <c r="E17" i="12"/>
  <c r="E16" i="12"/>
  <c r="E15" i="12"/>
  <c r="E14" i="12"/>
  <c r="E13" i="12"/>
  <c r="E10" i="12"/>
  <c r="D9" i="12"/>
  <c r="D25" i="12" s="1"/>
  <c r="C9" i="12"/>
  <c r="C25" i="12" s="1"/>
  <c r="C27" i="12" s="1"/>
  <c r="C32" i="12" s="1"/>
  <c r="E8" i="12"/>
  <c r="E8" i="10"/>
  <c r="E19" i="11"/>
  <c r="E8" i="11"/>
  <c r="C49" i="12" l="1"/>
  <c r="C50" i="12" s="1"/>
  <c r="C51" i="12" s="1"/>
  <c r="E39" i="15"/>
  <c r="E42" i="15" s="1"/>
  <c r="C11" i="12"/>
  <c r="F49" i="12"/>
  <c r="F50" i="12" s="1"/>
  <c r="E24" i="12"/>
  <c r="E9" i="12"/>
  <c r="D27" i="12"/>
  <c r="D32" i="12" s="1"/>
  <c r="E25" i="12"/>
  <c r="C38" i="12"/>
  <c r="C41" i="12" s="1"/>
  <c r="E39" i="12" s="1"/>
  <c r="D11" i="12"/>
  <c r="D28" i="3"/>
  <c r="E28" i="3" s="1"/>
  <c r="C28" i="3"/>
  <c r="D28" i="5"/>
  <c r="E28" i="5" s="1"/>
  <c r="C28" i="5"/>
  <c r="D24" i="10"/>
  <c r="C24" i="10"/>
  <c r="D24" i="11"/>
  <c r="C24" i="11"/>
  <c r="E11" i="12" l="1"/>
  <c r="E24" i="10"/>
  <c r="E27" i="12"/>
  <c r="E24" i="11"/>
  <c r="D48" i="11"/>
  <c r="F48" i="11" s="1"/>
  <c r="C48" i="11"/>
  <c r="D47" i="11"/>
  <c r="F47" i="11" s="1"/>
  <c r="C47" i="11"/>
  <c r="E37" i="11"/>
  <c r="E36" i="11"/>
  <c r="E35" i="11"/>
  <c r="E34" i="11"/>
  <c r="E23" i="11"/>
  <c r="E22" i="11"/>
  <c r="E21" i="11"/>
  <c r="E20" i="11"/>
  <c r="E18" i="11"/>
  <c r="E17" i="11"/>
  <c r="E16" i="11"/>
  <c r="E15" i="11"/>
  <c r="E14" i="11"/>
  <c r="E13" i="11"/>
  <c r="E10" i="11"/>
  <c r="D9" i="11"/>
  <c r="D11" i="11" s="1"/>
  <c r="C9" i="11"/>
  <c r="C25" i="11" s="1"/>
  <c r="C27" i="11" s="1"/>
  <c r="C32" i="11" l="1"/>
  <c r="F51" i="12"/>
  <c r="D38" i="12"/>
  <c r="D41" i="12" s="1"/>
  <c r="E32" i="12"/>
  <c r="E38" i="12" s="1"/>
  <c r="E41" i="12" s="1"/>
  <c r="C49" i="11"/>
  <c r="C50" i="11" s="1"/>
  <c r="C11" i="11"/>
  <c r="E11" i="11" s="1"/>
  <c r="F49" i="11"/>
  <c r="F50" i="11" s="1"/>
  <c r="E9" i="11"/>
  <c r="D25" i="11"/>
  <c r="D27" i="11" s="1"/>
  <c r="D32" i="11" s="1"/>
  <c r="D48" i="10"/>
  <c r="F48" i="10" s="1"/>
  <c r="C48" i="10"/>
  <c r="D47" i="10"/>
  <c r="F47" i="10" s="1"/>
  <c r="C47" i="10"/>
  <c r="C49" i="10" s="1"/>
  <c r="C50" i="10" s="1"/>
  <c r="E37" i="10"/>
  <c r="E36" i="10"/>
  <c r="E35" i="10"/>
  <c r="E34" i="10"/>
  <c r="E23" i="10"/>
  <c r="E22" i="10"/>
  <c r="E21" i="10"/>
  <c r="E20" i="10"/>
  <c r="E19" i="10"/>
  <c r="E18" i="10"/>
  <c r="E17" i="10"/>
  <c r="E16" i="10"/>
  <c r="E15" i="10"/>
  <c r="E14" i="10"/>
  <c r="E13" i="10"/>
  <c r="E10" i="10"/>
  <c r="D9" i="10"/>
  <c r="D11" i="10" s="1"/>
  <c r="C9" i="10"/>
  <c r="C25" i="10" s="1"/>
  <c r="E27" i="11" l="1"/>
  <c r="E32" i="11"/>
  <c r="F49" i="10"/>
  <c r="F50" i="10" s="1"/>
  <c r="C51" i="11"/>
  <c r="E25" i="11"/>
  <c r="C51" i="10"/>
  <c r="D25" i="10"/>
  <c r="E9" i="10"/>
  <c r="C11" i="10"/>
  <c r="E11" i="10" s="1"/>
  <c r="E22" i="3"/>
  <c r="E19" i="3"/>
  <c r="E25" i="10" l="1"/>
  <c r="D51" i="9"/>
  <c r="F51" i="9" s="1"/>
  <c r="C51" i="9"/>
  <c r="C52" i="9" s="1"/>
  <c r="C53" i="9" s="1"/>
  <c r="D50" i="9"/>
  <c r="F50" i="9" s="1"/>
  <c r="C50" i="9"/>
  <c r="E43" i="9"/>
  <c r="D42" i="9"/>
  <c r="E40" i="9"/>
  <c r="E39" i="9"/>
  <c r="E38" i="9"/>
  <c r="E37" i="9"/>
  <c r="E34" i="9"/>
  <c r="E33" i="9"/>
  <c r="E32" i="9"/>
  <c r="E31" i="9"/>
  <c r="E27" i="9"/>
  <c r="E26" i="9"/>
  <c r="E25" i="9"/>
  <c r="E24" i="9"/>
  <c r="E23" i="9"/>
  <c r="E22" i="9"/>
  <c r="E21" i="9"/>
  <c r="E20" i="9"/>
  <c r="E19" i="9"/>
  <c r="E18" i="9"/>
  <c r="E17" i="9"/>
  <c r="E16" i="9"/>
  <c r="E14" i="9"/>
  <c r="D13" i="9"/>
  <c r="C13" i="9"/>
  <c r="C15" i="9" s="1"/>
  <c r="E12" i="9"/>
  <c r="E11" i="9"/>
  <c r="E10" i="9"/>
  <c r="E9" i="9"/>
  <c r="E8" i="9"/>
  <c r="D51" i="8"/>
  <c r="F51" i="8" s="1"/>
  <c r="C51" i="8"/>
  <c r="D50" i="8"/>
  <c r="F50" i="8" s="1"/>
  <c r="C50" i="8"/>
  <c r="E43" i="8"/>
  <c r="D42" i="8"/>
  <c r="E40" i="8"/>
  <c r="E39" i="8"/>
  <c r="E38" i="8"/>
  <c r="E37" i="8"/>
  <c r="E34" i="8"/>
  <c r="E33" i="8"/>
  <c r="E32" i="8"/>
  <c r="E31" i="8"/>
  <c r="E27" i="8"/>
  <c r="E26" i="8"/>
  <c r="E25" i="8"/>
  <c r="E24" i="8"/>
  <c r="E23" i="8"/>
  <c r="E22" i="8"/>
  <c r="E21" i="8"/>
  <c r="E20" i="8"/>
  <c r="E19" i="8"/>
  <c r="E18" i="8"/>
  <c r="E17" i="8"/>
  <c r="E16" i="8"/>
  <c r="E14" i="8"/>
  <c r="D13" i="8"/>
  <c r="C13" i="8"/>
  <c r="C28" i="8" s="1"/>
  <c r="C30" i="8" s="1"/>
  <c r="C35" i="8" s="1"/>
  <c r="E12" i="8"/>
  <c r="E11" i="8"/>
  <c r="E10" i="8"/>
  <c r="E9" i="8"/>
  <c r="E8" i="8"/>
  <c r="C28" i="9" l="1"/>
  <c r="C30" i="9" s="1"/>
  <c r="C35" i="9" s="1"/>
  <c r="F51" i="11"/>
  <c r="F52" i="9"/>
  <c r="F53" i="9" s="1"/>
  <c r="E13" i="8"/>
  <c r="C52" i="8"/>
  <c r="C53" i="8" s="1"/>
  <c r="E13" i="9"/>
  <c r="D28" i="8"/>
  <c r="D30" i="8" s="1"/>
  <c r="E30" i="8" s="1"/>
  <c r="C54" i="9"/>
  <c r="C41" i="9"/>
  <c r="C44" i="9" s="1"/>
  <c r="D28" i="9"/>
  <c r="D15" i="9"/>
  <c r="E15" i="9" s="1"/>
  <c r="C54" i="8"/>
  <c r="C41" i="8"/>
  <c r="C44" i="8" s="1"/>
  <c r="F52" i="8"/>
  <c r="F53" i="8" s="1"/>
  <c r="C15" i="8"/>
  <c r="D15" i="8"/>
  <c r="D52" i="5"/>
  <c r="F52" i="5" s="1"/>
  <c r="C52" i="5"/>
  <c r="C53" i="5" s="1"/>
  <c r="C54" i="5" s="1"/>
  <c r="D51" i="5"/>
  <c r="F51" i="5" s="1"/>
  <c r="C51" i="5"/>
  <c r="E44" i="5"/>
  <c r="D43" i="5"/>
  <c r="E41" i="5"/>
  <c r="E40" i="5"/>
  <c r="E39" i="5"/>
  <c r="E38" i="5"/>
  <c r="E35" i="5"/>
  <c r="E34" i="5"/>
  <c r="E33" i="5"/>
  <c r="E32" i="5"/>
  <c r="E27" i="5"/>
  <c r="E26" i="5"/>
  <c r="E25" i="5"/>
  <c r="E24" i="5"/>
  <c r="E23" i="5"/>
  <c r="E22" i="5"/>
  <c r="E21" i="5"/>
  <c r="E20" i="5"/>
  <c r="E19" i="5"/>
  <c r="E18" i="5"/>
  <c r="E17" i="5"/>
  <c r="E16" i="5"/>
  <c r="E14" i="5"/>
  <c r="D13" i="5"/>
  <c r="D29" i="5" s="1"/>
  <c r="C13" i="5"/>
  <c r="C15" i="5" s="1"/>
  <c r="E12" i="5"/>
  <c r="E11" i="5"/>
  <c r="E10" i="5"/>
  <c r="E9" i="5"/>
  <c r="E8" i="5"/>
  <c r="E25" i="3"/>
  <c r="F51" i="10" l="1"/>
  <c r="E28" i="8"/>
  <c r="E15" i="8"/>
  <c r="D35" i="8"/>
  <c r="F54" i="8" s="1"/>
  <c r="C29" i="5"/>
  <c r="C31" i="5" s="1"/>
  <c r="C36" i="5" s="1"/>
  <c r="C55" i="5" s="1"/>
  <c r="D15" i="5"/>
  <c r="E15" i="5" s="1"/>
  <c r="D30" i="9"/>
  <c r="E28" i="9"/>
  <c r="D31" i="5"/>
  <c r="F53" i="5"/>
  <c r="F54" i="5" s="1"/>
  <c r="E13" i="5"/>
  <c r="E29" i="5" l="1"/>
  <c r="D41" i="8"/>
  <c r="D44" i="8" s="1"/>
  <c r="C42" i="5"/>
  <c r="C45" i="5" s="1"/>
  <c r="E35" i="8"/>
  <c r="E41" i="8" s="1"/>
  <c r="E44" i="8" s="1"/>
  <c r="E30" i="9"/>
  <c r="D35" i="9"/>
  <c r="E31" i="5"/>
  <c r="D36" i="5"/>
  <c r="F54" i="9" l="1"/>
  <c r="D41" i="9"/>
  <c r="D44" i="9" s="1"/>
  <c r="E35" i="9"/>
  <c r="E41" i="9" s="1"/>
  <c r="E44" i="9" s="1"/>
  <c r="F55" i="5"/>
  <c r="D42" i="5"/>
  <c r="D45" i="5" s="1"/>
  <c r="E36" i="5"/>
  <c r="E42" i="5" s="1"/>
  <c r="E45" i="5" s="1"/>
  <c r="E11" i="3"/>
  <c r="E10" i="3"/>
  <c r="E27" i="3"/>
  <c r="E26" i="3"/>
  <c r="C13" i="3" l="1"/>
  <c r="C29" i="3" s="1"/>
  <c r="C31" i="3" s="1"/>
  <c r="E44" i="3" l="1"/>
  <c r="E41" i="3" l="1"/>
  <c r="D43" i="3"/>
  <c r="E35" i="3" l="1"/>
  <c r="D52" i="3" l="1"/>
  <c r="F52" i="3" s="1"/>
  <c r="D51" i="3"/>
  <c r="F51" i="3" s="1"/>
  <c r="C52" i="3"/>
  <c r="C51" i="3"/>
  <c r="F53" i="3" l="1"/>
  <c r="F54" i="3" s="1"/>
  <c r="C53" i="3"/>
  <c r="C54" i="3" s="1"/>
  <c r="E32" i="3" l="1"/>
  <c r="E33" i="3"/>
  <c r="E34" i="3"/>
  <c r="E14" i="3"/>
  <c r="E21" i="3"/>
  <c r="E20" i="3"/>
  <c r="D13" i="3"/>
  <c r="C15" i="3"/>
  <c r="D15" i="3" l="1"/>
  <c r="E15" i="3" s="1"/>
  <c r="D29" i="3"/>
  <c r="D31" i="3" s="1"/>
  <c r="E13" i="3"/>
  <c r="E29" i="3" l="1"/>
  <c r="E8" i="3"/>
  <c r="E9" i="3"/>
  <c r="E12" i="3"/>
  <c r="E16" i="3"/>
  <c r="E17" i="3"/>
  <c r="E18" i="3"/>
  <c r="E23" i="3"/>
  <c r="E24" i="3"/>
  <c r="E38" i="3"/>
  <c r="E39" i="3"/>
  <c r="E40" i="3"/>
  <c r="D36" i="3" l="1"/>
  <c r="F55" i="3" s="1"/>
  <c r="E31" i="3"/>
  <c r="C36" i="3"/>
  <c r="C55" i="3" s="1"/>
  <c r="D42" i="3" l="1"/>
  <c r="D45" i="3" s="1"/>
  <c r="E36" i="3"/>
  <c r="E42" i="3" s="1"/>
  <c r="E45" i="3" s="1"/>
  <c r="C42" i="3"/>
  <c r="C4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8" authorId="0" shapeId="0" xr:uid="{D0DAC11D-7D76-4792-940C-AF01E2BADCFE}">
      <text>
        <r>
          <rPr>
            <sz val="9"/>
            <color indexed="81"/>
            <rFont val="Tahoma"/>
            <family val="2"/>
          </rPr>
          <t>SINGLE LICENSE
If only one location/license and your business is not set as a consolidated account enter information in cell C8 and D8. 
CONSOLIDATED MULTIPLE LICENSES
If your account is set up as a consolidated account (reporting tax returns including a schedule C), see the Sales Tax Amended Return Worksheet for Consolidated Accounts</t>
        </r>
      </text>
    </comment>
    <comment ref="C40" authorId="0" shapeId="0" xr:uid="{9F7C90EF-6153-4939-B4D0-6D6E76AFA164}">
      <text>
        <r>
          <rPr>
            <b/>
            <sz val="9"/>
            <color indexed="81"/>
            <rFont val="Tahoma"/>
            <family val="2"/>
          </rPr>
          <t>List the amount paid against the original return here. If no payment put $0.00</t>
        </r>
        <r>
          <rPr>
            <sz val="9"/>
            <color indexed="81"/>
            <rFont val="Tahoma"/>
            <family val="2"/>
          </rPr>
          <t xml:space="preserve">
</t>
        </r>
      </text>
    </comment>
    <comment ref="B48" authorId="0" shapeId="0" xr:uid="{D3FAA2F6-1110-4871-93B8-0B50FB451489}">
      <text>
        <r>
          <rPr>
            <sz val="9"/>
            <color indexed="81"/>
            <rFont val="Tahoma"/>
            <family val="2"/>
          </rPr>
          <t xml:space="preserve">If Filed Late Due Date of Return 00/00/0000
</t>
        </r>
      </text>
    </comment>
    <comment ref="B49" authorId="0" shapeId="0" xr:uid="{77922A4A-926B-4452-9C9A-B16A3A7E1B49}">
      <text>
        <r>
          <rPr>
            <sz val="9"/>
            <color indexed="81"/>
            <rFont val="Tahoma"/>
            <family val="2"/>
          </rPr>
          <t xml:space="preserve">If filed late postmark date or date submitted online 00/00/0000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49" authorId="0" shapeId="0" xr:uid="{757B923C-38B2-4ADC-80B7-64B4DCC42088}">
      <text>
        <r>
          <rPr>
            <sz val="9"/>
            <color indexed="81"/>
            <rFont val="Tahoma"/>
            <family val="2"/>
          </rPr>
          <t xml:space="preserve">If Filed Late, enter the original Due Date of Return 00/00/0000
</t>
        </r>
      </text>
    </comment>
    <comment ref="B50" authorId="0" shapeId="0" xr:uid="{817DEFAA-5D5A-4B2C-A55B-63AD56DB14D4}">
      <text>
        <r>
          <rPr>
            <sz val="9"/>
            <color indexed="81"/>
            <rFont val="Tahoma"/>
            <family val="2"/>
          </rPr>
          <t xml:space="preserve">If filed late postmark date or date submitted online 00/00/0000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8" authorId="0" shapeId="0" xr:uid="{77C3F55D-3AA2-49A0-9D8D-C8828058BD9D}">
      <text>
        <r>
          <rPr>
            <sz val="9"/>
            <color indexed="81"/>
            <rFont val="Tahoma"/>
            <family val="2"/>
          </rPr>
          <t>SINGLE LICENSE
If only one location/license and your business is not set as a consolidated account enter information in cell C8 and D8. 
CONSOLIDATED MULTIPLE LICENSES
If your account is set up as a consolidated account (reporting tax returns including a schedule C), see the Sales Tax Amended Return Worksheet for Consolidated Accounts</t>
        </r>
      </text>
    </comment>
    <comment ref="C39" authorId="0" shapeId="0" xr:uid="{A45E605B-EED9-4B76-87A2-4CF34001DA64}">
      <text>
        <r>
          <rPr>
            <b/>
            <sz val="9"/>
            <color indexed="81"/>
            <rFont val="Tahoma"/>
            <family val="2"/>
          </rPr>
          <t>List the amount paid against the original return here. If no payment put $0.00</t>
        </r>
        <r>
          <rPr>
            <sz val="9"/>
            <color indexed="81"/>
            <rFont val="Tahoma"/>
            <family val="2"/>
          </rPr>
          <t xml:space="preserve">
</t>
        </r>
      </text>
    </comment>
    <comment ref="B47" authorId="0" shapeId="0" xr:uid="{DAFCB0CB-F571-41A2-85F4-0B51901ECF0D}">
      <text>
        <r>
          <rPr>
            <sz val="9"/>
            <color indexed="81"/>
            <rFont val="Tahoma"/>
            <family val="2"/>
          </rPr>
          <t xml:space="preserve">If Filed Late Due Date of Return 00/00/0000
</t>
        </r>
      </text>
    </comment>
    <comment ref="B48" authorId="0" shapeId="0" xr:uid="{2705D009-6533-46A7-9859-2F345742637C}">
      <text>
        <r>
          <rPr>
            <sz val="9"/>
            <color indexed="81"/>
            <rFont val="Tahoma"/>
            <family val="2"/>
          </rPr>
          <t xml:space="preserve">If filed late postmark date or date submitted online 00/00/0000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49" authorId="0" shapeId="0" xr:uid="{5562FD69-8329-49A7-B3D5-8B9430FFBE5A}">
      <text>
        <r>
          <rPr>
            <sz val="9"/>
            <color indexed="81"/>
            <rFont val="Tahoma"/>
            <family val="2"/>
          </rPr>
          <t xml:space="preserve">If Filed Late, enter the original Due Date of Return 00/00/0000
</t>
        </r>
      </text>
    </comment>
    <comment ref="B50" authorId="0" shapeId="0" xr:uid="{126C3865-2F03-4762-8114-BB9873E9F305}">
      <text>
        <r>
          <rPr>
            <sz val="9"/>
            <color indexed="81"/>
            <rFont val="Tahoma"/>
            <family val="2"/>
          </rPr>
          <t xml:space="preserve">If filed late postmark date or date submitted online 00/00/0000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8" authorId="0" shapeId="0" xr:uid="{1F8F3904-36AD-4B12-B552-E3362FF170DF}">
      <text>
        <r>
          <rPr>
            <sz val="9"/>
            <color indexed="81"/>
            <rFont val="Tahoma"/>
            <family val="2"/>
          </rPr>
          <t>SINGLE LICENSE
If only one location/license and your business is not set as a consolidated account enter information in cell C8 and D8. 
CONSOLIDATED MULTIPLE LICENSES
If your account is set up as a consolidated account (reporting tax returns including a schedule C), see the Sales Tax Amended Return Worksheet for Consolidated Accounts</t>
        </r>
      </text>
    </comment>
    <comment ref="C39" authorId="0" shapeId="0" xr:uid="{F2D37AB5-DF67-4FA3-A45A-68F63C45362B}">
      <text>
        <r>
          <rPr>
            <b/>
            <sz val="9"/>
            <color indexed="81"/>
            <rFont val="Tahoma"/>
            <family val="2"/>
          </rPr>
          <t>List the amount paid against the original return here. If no payment put $0.00</t>
        </r>
        <r>
          <rPr>
            <sz val="9"/>
            <color indexed="81"/>
            <rFont val="Tahoma"/>
            <family val="2"/>
          </rPr>
          <t xml:space="preserve">
</t>
        </r>
      </text>
    </comment>
    <comment ref="B47" authorId="0" shapeId="0" xr:uid="{D146B3A4-976A-4D11-98A0-F41725EDE8A7}">
      <text>
        <r>
          <rPr>
            <sz val="9"/>
            <color indexed="81"/>
            <rFont val="Tahoma"/>
            <family val="2"/>
          </rPr>
          <t xml:space="preserve">If Filed Late Due Date of Return 00/00/0000
</t>
        </r>
      </text>
    </comment>
    <comment ref="B48" authorId="0" shapeId="0" xr:uid="{EF704526-4F98-4432-B747-131AC3FF7143}">
      <text>
        <r>
          <rPr>
            <sz val="9"/>
            <color indexed="81"/>
            <rFont val="Tahoma"/>
            <family val="2"/>
          </rPr>
          <t xml:space="preserve">If filed late postmark date or date submitted online 00/00/0000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8" authorId="0" shapeId="0" xr:uid="{77EC96D5-2024-42E8-8E6A-28B7E03ADC0E}">
      <text>
        <r>
          <rPr>
            <sz val="9"/>
            <color indexed="81"/>
            <rFont val="Tahoma"/>
            <family val="2"/>
          </rPr>
          <t>SINGLE LICENSE
If only one location/license and your business is not set as a consolidated account enter information in cell C8 and D8. 
CONSOLIDATED MULTIPLE LICENSES
If your account is set up as a consolidated account (reporting tax returns including a schedule C), see the Sales Tax Amended Return Worksheet for Consolidated Accounts</t>
        </r>
      </text>
    </comment>
    <comment ref="C39" authorId="0" shapeId="0" xr:uid="{91C8A0A7-DAB8-4BCC-815D-2C7298F1CF77}">
      <text>
        <r>
          <rPr>
            <b/>
            <sz val="9"/>
            <color indexed="81"/>
            <rFont val="Tahoma"/>
            <family val="2"/>
          </rPr>
          <t>List the amount paid against the original return here. If no payment put $0.00</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8" authorId="0" shapeId="0" xr:uid="{8B01416F-95D2-47AC-AC77-67E89AD49C82}">
      <text>
        <r>
          <rPr>
            <sz val="9"/>
            <color indexed="81"/>
            <rFont val="Tahoma"/>
            <family val="2"/>
          </rPr>
          <t>SINGLE LICENSE
If only one location/license and your business is not set as a consolidated account enter information in cell C8 and D8. 
CONSOLIDATED MULTIPLE LICENSES
If your account is set up as a consolidated account (reporting tax returns including a schedule C), list the primary account gross sales and service in cell C8 and D8. Refer to the additional locations with the coordinating account numbers in column B to ensure return is processed correctly for all locations. If unsure of the account number for the subsidiary location(s) list the physical address in column B in lieu of the account number for that location.
Space is limited if additional locations need to be addressed, attach a spreadsheet to this return including the account number, gross sales and service &amp; net taxable sales per location, use cell C8 and D8 as a total of all locations for correct calculations.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Sexton, Mary</author>
  </authors>
  <commentList>
    <comment ref="B8" authorId="0" shapeId="0" xr:uid="{C7DB9AE3-50CB-45A4-B0C0-FEF0F9CDE5FD}">
      <text>
        <r>
          <rPr>
            <sz val="9"/>
            <color indexed="81"/>
            <rFont val="Tahoma"/>
            <family val="2"/>
          </rPr>
          <t>SINGLE LICENSE
If only one location/license and your business is not set as a consolidated account enter information in cell C8 and D8. 
CONSOLIDATED MULTIPLE LICENSES
If your account is set up as a consolidated account (reporting tax returns including a schedule C), list the primary account gross sales and service in cell C8 and D8. Refer to the additional locations with the coordinating account numbers in column B to ensure return is processed correctly for all locations. If unsure of the account number for the subsidiary location(s) list the physical address in column B in lieu of the account number for that location.
Space is limited if additional locations need to be addressed, attach a spreadsheet to this return including the account number, gross sales and service &amp; net taxable sales per location, use cell C8 and D8 as a total of all locations for correct calculations.</t>
        </r>
      </text>
    </comment>
  </commentList>
</comments>
</file>

<file path=xl/sharedStrings.xml><?xml version="1.0" encoding="utf-8"?>
<sst xmlns="http://schemas.openxmlformats.org/spreadsheetml/2006/main" count="840" uniqueCount="244">
  <si>
    <t>Gross Sales &amp; Service Location 2</t>
  </si>
  <si>
    <t>Gross Sales &amp; Service Location 3</t>
  </si>
  <si>
    <t>3. Deductions:</t>
  </si>
  <si>
    <t>1. Gross Sales and Service</t>
  </si>
  <si>
    <t>A. Non-Taxable Service Sales</t>
  </si>
  <si>
    <t>C. Sales Shipped out of City and/or State</t>
  </si>
  <si>
    <t>D. Bad Debts Charged Off</t>
  </si>
  <si>
    <t>E. Trade-Ins for taxable Resale (City only)</t>
  </si>
  <si>
    <t>F. Sales of Gasoline and Cigarettes</t>
  </si>
  <si>
    <t>G. Sales to Gov't, Religious &amp; Charitable Orgs</t>
  </si>
  <si>
    <t>H. Returned Goods (City tax was paid)</t>
  </si>
  <si>
    <t>Total Net Taxable Sales:</t>
  </si>
  <si>
    <t>5. Computation of Tax</t>
  </si>
  <si>
    <t>Total Tax Due:</t>
  </si>
  <si>
    <t>2A.  Add: Bad Debts Collected</t>
  </si>
  <si>
    <t>Total Gross Sales and Service:</t>
  </si>
  <si>
    <t>6. Add: Excess Tax</t>
  </si>
  <si>
    <t>2B. Total Lines 1 &amp; 2A</t>
  </si>
  <si>
    <t>Documentation required</t>
  </si>
  <si>
    <t>Total Due and Payable:</t>
  </si>
  <si>
    <t>Gross Sales &amp; Service Location 1 (Primary)</t>
  </si>
  <si>
    <t>B. Sales to other licensed dealers for taxable resale</t>
  </si>
  <si>
    <t>add (+)/deduct (-)</t>
  </si>
  <si>
    <t>Comments:</t>
  </si>
  <si>
    <t>12. Penalties: If your original filing was late your amended return will be late, if you were on time do not charge penalty, interest or cost of collection</t>
  </si>
  <si>
    <t>Total Interest Due:</t>
  </si>
  <si>
    <t>Amended</t>
  </si>
  <si>
    <t>13A.</t>
  </si>
  <si>
    <t>13B.</t>
  </si>
  <si>
    <t>Original</t>
  </si>
  <si>
    <t>5B. Lodger's Tax Total:  x 2.0%</t>
  </si>
  <si>
    <t>5C. Auto Rental Tax Total:  x 1.0%</t>
  </si>
  <si>
    <t>Penalty:   x 10%</t>
  </si>
  <si>
    <t>Interest:   x .05%</t>
  </si>
  <si>
    <t>Coc of Collections:  plus $50.00</t>
  </si>
  <si>
    <t>as shown on the return</t>
  </si>
  <si>
    <t>Original Return Filed -</t>
  </si>
  <si>
    <t>Amended Return -</t>
  </si>
  <si>
    <t>reported</t>
  </si>
  <si>
    <t>internal calculations</t>
  </si>
  <si>
    <t>for sales tax</t>
  </si>
  <si>
    <t>submitted to our office</t>
  </si>
  <si>
    <t xml:space="preserve"> Credit ( ) / Due and payable (+) :</t>
  </si>
  <si>
    <t>Explanation of Deduction</t>
  </si>
  <si>
    <t>K. Other:</t>
  </si>
  <si>
    <t>Reported Difference -</t>
  </si>
  <si>
    <t>what should have been</t>
  </si>
  <si>
    <t>Gross Sales &amp; Service Location 4</t>
  </si>
  <si>
    <t>Gross Sales &amp; Service Location 5</t>
  </si>
  <si>
    <t>I. Prescription Drugs &amp; Prosthetic Devices</t>
  </si>
  <si>
    <t>J. Groceries Exempted by Section 7-2-415 of Ordinance</t>
  </si>
  <si>
    <t>List amount paid from original return on line C42:</t>
  </si>
  <si>
    <t>List additional amount to pay on amended return line D43:</t>
  </si>
  <si>
    <t>D44 is a credit or balance due</t>
  </si>
  <si>
    <t>13. Calculating Interest, only if original was late</t>
  </si>
  <si>
    <t>Number of days late:</t>
  </si>
  <si>
    <t>Days late x daily interest equals interest rate:</t>
  </si>
  <si>
    <t xml:space="preserve">License Number: </t>
  </si>
  <si>
    <t xml:space="preserve">Tax Period: </t>
  </si>
  <si>
    <t>5A. Sales Tax Total:   x 3.12%</t>
  </si>
  <si>
    <t>10. City Use Tax Total:  x 3.12%</t>
  </si>
  <si>
    <t>Under penalties of perjury, I declare that I have filed an original return and that I have examined this amended return, including accompanying documents, and to the best of my knowledge, this amended return is true, correct, and complete. Return this page and the amended return worksheet together.</t>
  </si>
  <si>
    <t>Account Number:</t>
  </si>
  <si>
    <t>Entity Name:</t>
  </si>
  <si>
    <t>Mailing Address:</t>
  </si>
  <si>
    <t>City, State, Zip:</t>
  </si>
  <si>
    <t>Signature:</t>
  </si>
  <si>
    <t>Printed Name:</t>
  </si>
  <si>
    <t>Title:</t>
  </si>
  <si>
    <t>Email:</t>
  </si>
  <si>
    <t>Phone:</t>
  </si>
  <si>
    <t>Date:</t>
  </si>
  <si>
    <t>Doing Business As:</t>
  </si>
  <si>
    <t>1.</t>
  </si>
  <si>
    <t>2.</t>
  </si>
  <si>
    <t>3.</t>
  </si>
  <si>
    <t>4.</t>
  </si>
  <si>
    <t>There are four columns, each column is purposefully formatted with formulas to do the math for you:</t>
  </si>
  <si>
    <t>A.</t>
  </si>
  <si>
    <t>B.</t>
  </si>
  <si>
    <t>C.</t>
  </si>
  <si>
    <t>D.</t>
  </si>
  <si>
    <t>5.</t>
  </si>
  <si>
    <t>6.</t>
  </si>
  <si>
    <t>7.</t>
  </si>
  <si>
    <t>8.</t>
  </si>
  <si>
    <t>9.</t>
  </si>
  <si>
    <t>10.</t>
  </si>
  <si>
    <t>Penalty, the penalty is 10% of the total tax due. If you received an assessment for the original filing the minimum penalty is $15.00 or 10% whichever is greater.</t>
  </si>
  <si>
    <t>Interest, reference line 13 for the calculations.</t>
  </si>
  <si>
    <t>a.</t>
  </si>
  <si>
    <t>Line 13A you will list the due date of the return in this format 00/00/0000.</t>
  </si>
  <si>
    <t>b.</t>
  </si>
  <si>
    <t>Line 13B you will list the date you mailed (best estimate), hand delivered or filed online your return in this format 00/00/0000. The table will calculate for both the original return filed and the amended return.</t>
  </si>
  <si>
    <t>Add(+)/Deduct(-).</t>
  </si>
  <si>
    <t>Add, you may have included additional money to pay against your account with your original filing, if so please include here.</t>
  </si>
  <si>
    <t>Deduct, you may have taken a credit against your original filing if so please include here.</t>
  </si>
  <si>
    <t>E.</t>
  </si>
  <si>
    <t>City of Colorado Springs</t>
  </si>
  <si>
    <t>Sales Tax Office</t>
  </si>
  <si>
    <t>PO Box 1575</t>
  </si>
  <si>
    <t>Colorado Springs, CO 80901-1575</t>
  </si>
  <si>
    <t>11.</t>
  </si>
  <si>
    <t>12.</t>
  </si>
  <si>
    <t>Please keep a copy of these forms for your records.</t>
  </si>
  <si>
    <t>continue to Signature Page</t>
  </si>
  <si>
    <t>The City of Colorado Springs                                                        2019 Sales Tax  Amended Return Worksheet</t>
  </si>
  <si>
    <t>The City of Colorado Springs                                                        2018 Sales Tax  Amended Return Worksheet</t>
  </si>
  <si>
    <t>Please see Amended Return Instructions and Signature Page</t>
  </si>
  <si>
    <t>The City of Colorado Springs                                                        2017 Sales Tax  Amended Return Worksheet</t>
  </si>
  <si>
    <t>The City of Colorado Springs                                                        2016 Sales Tax  Amended Return Worksheet</t>
  </si>
  <si>
    <r>
      <rPr>
        <b/>
        <sz val="10"/>
        <color theme="1"/>
        <rFont val="Lao UI"/>
        <family val="2"/>
      </rPr>
      <t>If your account is to be credited</t>
    </r>
    <r>
      <rPr>
        <sz val="10"/>
        <color theme="1"/>
        <rFont val="Lao UI"/>
        <family val="2"/>
      </rPr>
      <t>, if the balance is more than $75.00 dollars on an existing active account you may request a refund. If the balance is less than $75.00 dollars on an existing active account you will need to use that credit on a future return. If the credit is larger than $500.00 dollars an auditor will review your amended return and could request additional information before crediting your account. The mailing address for amended returns not requiring additional payment is as follows:</t>
    </r>
  </si>
  <si>
    <r>
      <rPr>
        <b/>
        <sz val="10"/>
        <color theme="1"/>
        <rFont val="Lao UI"/>
        <family val="2"/>
      </rPr>
      <t xml:space="preserve">Original Return Filed </t>
    </r>
    <r>
      <rPr>
        <sz val="10"/>
        <color theme="1"/>
        <rFont val="Lao UI"/>
        <family val="2"/>
      </rPr>
      <t>Column, the information listed in this column will need to be all the figures reported initially, to include the original amount paid to the City of Colorado Springs Sales Tax Office.</t>
    </r>
  </si>
  <si>
    <r>
      <rPr>
        <b/>
        <sz val="10"/>
        <color theme="1"/>
        <rFont val="Lao UI"/>
        <family val="2"/>
      </rPr>
      <t xml:space="preserve">Amended Return </t>
    </r>
    <r>
      <rPr>
        <sz val="10"/>
        <color theme="1"/>
        <rFont val="Lao UI"/>
        <family val="2"/>
      </rPr>
      <t xml:space="preserve">Column, the information listed in this column will be what you are now reporting for this period. </t>
    </r>
  </si>
  <si>
    <r>
      <rPr>
        <b/>
        <sz val="10"/>
        <color theme="1"/>
        <rFont val="Lao UI"/>
        <family val="2"/>
      </rPr>
      <t xml:space="preserve">Correct Amount </t>
    </r>
    <r>
      <rPr>
        <sz val="10"/>
        <color theme="1"/>
        <rFont val="Lao UI"/>
        <family val="2"/>
      </rPr>
      <t>Column, this column is the difference between the original figures reported and the amended figures being reported. This column is for the sales tax office internal calculations only.</t>
    </r>
  </si>
  <si>
    <r>
      <rPr>
        <b/>
        <sz val="10"/>
        <color theme="1"/>
        <rFont val="Lao UI"/>
        <family val="2"/>
      </rPr>
      <t xml:space="preserve">Comments </t>
    </r>
    <r>
      <rPr>
        <sz val="10"/>
        <color theme="1"/>
        <rFont val="Lao UI"/>
        <family val="2"/>
      </rPr>
      <t>Column, this column is for comments provided by us to you requesting additional information if needed based on the type of deduction you are taking against your gross sales and services.</t>
    </r>
  </si>
  <si>
    <t>Cost of Collections, this penalty is only due if your account is in Jeopardy Status and your original return filed was assessed regardless if you provided actual figures or paid only the estimated assessment.</t>
  </si>
  <si>
    <r>
      <rPr>
        <b/>
        <sz val="10"/>
        <color theme="1"/>
        <rFont val="Lao UI"/>
        <family val="2"/>
      </rPr>
      <t>If you owe additional money</t>
    </r>
    <r>
      <rPr>
        <sz val="10"/>
        <color theme="1"/>
        <rFont val="Lao UI"/>
        <family val="2"/>
      </rPr>
      <t xml:space="preserve"> to the City of Colorado Springs you will need to remit the payment (payable to The City of Colorado Springs), the amended return worksheet, and the signature page. The mailing address for additional payment(s) is as follows:</t>
    </r>
  </si>
  <si>
    <t>The City of Colorado Springs                                                        2020 Sales Tax  Amended Return Worksheet</t>
  </si>
  <si>
    <t>Interest:   x .75%</t>
  </si>
  <si>
    <t>Interest:   x .667%</t>
  </si>
  <si>
    <t>Interest:   x .583%</t>
  </si>
  <si>
    <t>Contact information for questions: 719-385-5903 or email: salestax@coloradosprings.gov</t>
  </si>
  <si>
    <t>The City of Colorado Springs                                                        2021 Sales Tax  Amended Return Worksheet</t>
  </si>
  <si>
    <t>Due Date of Tax Return (00/00/0000):</t>
  </si>
  <si>
    <t>Total Tax Deductions:</t>
  </si>
  <si>
    <t>Penalty:   x 10% or $15.00 whichever greater</t>
  </si>
  <si>
    <t>Gross Sales &amp; Service Location 2 Acct#</t>
  </si>
  <si>
    <t>Gross Sales &amp; Service Location 3 Acct#</t>
  </si>
  <si>
    <t>Gross Sales &amp; Service Location 4 Acct#</t>
  </si>
  <si>
    <t>Gross Sales &amp; Service Location 5 Acct#</t>
  </si>
  <si>
    <t xml:space="preserve">Primary License Number: </t>
  </si>
  <si>
    <r>
      <t xml:space="preserve">12. Penalties: If your original filing was </t>
    </r>
    <r>
      <rPr>
        <sz val="11"/>
        <color rgb="FFFF0000"/>
        <rFont val="Calibri"/>
        <family val="2"/>
      </rPr>
      <t>late</t>
    </r>
    <r>
      <rPr>
        <sz val="11"/>
        <color theme="1"/>
        <rFont val="Calibri"/>
        <family val="2"/>
      </rPr>
      <t xml:space="preserve"> your amended return will be </t>
    </r>
    <r>
      <rPr>
        <sz val="11"/>
        <color rgb="FFFF0000"/>
        <rFont val="Calibri"/>
        <family val="2"/>
      </rPr>
      <t>late</t>
    </r>
    <r>
      <rPr>
        <sz val="11"/>
        <color theme="1"/>
        <rFont val="Calibri"/>
        <family val="2"/>
      </rPr>
      <t>, if you were on time no billing for penalty, interest or cost of collection</t>
    </r>
  </si>
  <si>
    <t>Sales Tax Total:   x 3.07%</t>
  </si>
  <si>
    <t>Add: Excess Tax</t>
  </si>
  <si>
    <t>D45 is a credit or balance due</t>
  </si>
  <si>
    <t xml:space="preserve">Month Ending Tax Period (Month/Year): </t>
  </si>
  <si>
    <t>The City of Colorado Springs                                                        2022 Sales Tax  Amended Return Worksheet</t>
  </si>
  <si>
    <t xml:space="preserve">Gross Sales &amp; Service </t>
  </si>
  <si>
    <t>Gross Sales &amp; Service</t>
  </si>
  <si>
    <t>Lodgers Tax, Automobile Rental Tax, Motion Picture Theatre Admissions Tax &amp; Bicycle Excise Tax</t>
  </si>
  <si>
    <t>Primary License Number:</t>
  </si>
  <si>
    <t>Month Ending Tax Period (Month/Year):</t>
  </si>
  <si>
    <t>Due date of Tax Return (00/00/0000):</t>
  </si>
  <si>
    <t xml:space="preserve">for sales tax </t>
  </si>
  <si>
    <t>Computation of Tax, Lodgers Tax</t>
  </si>
  <si>
    <t>Instructions</t>
  </si>
  <si>
    <t xml:space="preserve">Amount Subject to Lodgers Tax: </t>
  </si>
  <si>
    <t>Enter Total Amount Subject to Lodgers Tax</t>
  </si>
  <si>
    <t xml:space="preserve">Lodgers Tax *2.0% = </t>
  </si>
  <si>
    <t>Self Calculating Field</t>
  </si>
  <si>
    <t xml:space="preserve">Lodgers Penalty *10% = </t>
  </si>
  <si>
    <t>Penalty is only due, if originally late, total tax * 10%</t>
  </si>
  <si>
    <t xml:space="preserve">Lodgers Interest *.05% = </t>
  </si>
  <si>
    <t>Interest is only due, if originally late, see below for daily rate calculations</t>
  </si>
  <si>
    <t>Total Due &amp; Payable:</t>
  </si>
  <si>
    <t>Total Amount Paid On Original Return:</t>
  </si>
  <si>
    <t>Total Amount Paid Against the Original Return (C13)</t>
  </si>
  <si>
    <t>Amount Paying Against this Amendment (D14)</t>
  </si>
  <si>
    <t>Total Credit or Balance Due from Amendment (E15)</t>
  </si>
  <si>
    <t>Computation of Tax, Automobile Rental Tax</t>
  </si>
  <si>
    <t xml:space="preserve">Amount Subject to Automobile Rental Tax: </t>
  </si>
  <si>
    <t>Enter Total Amount Subject to Automobile Rental Tax</t>
  </si>
  <si>
    <t xml:space="preserve">Auto Rental Tax 1.0% = </t>
  </si>
  <si>
    <t xml:space="preserve">Auto Rental Penalty  *10% = </t>
  </si>
  <si>
    <t xml:space="preserve">Auto Rental Interest *.05% = </t>
  </si>
  <si>
    <t xml:space="preserve">Total Due &amp; Payable: </t>
  </si>
  <si>
    <t xml:space="preserve">Total Amount Paid On Original Return: </t>
  </si>
  <si>
    <t>Total Amount Paid Against the Original Return (C23)</t>
  </si>
  <si>
    <t>Amount Paying Against this Amendment (D24)</t>
  </si>
  <si>
    <t>Credit or Balance Due from Amendment (E25)</t>
  </si>
  <si>
    <t>Computation of Tax, Motion Picture Theater Admissions Tax</t>
  </si>
  <si>
    <t xml:space="preserve">Amount Subject to Motion Picture Tax: </t>
  </si>
  <si>
    <t>Enter Total Amount Subject to Motion Picture Theater Admissions Tax</t>
  </si>
  <si>
    <t xml:space="preserve">Motion Picture Tax 2.0% = </t>
  </si>
  <si>
    <t xml:space="preserve">Motion Picture Penalty 10% = </t>
  </si>
  <si>
    <t xml:space="preserve">Motion Picture Interest .05% = </t>
  </si>
  <si>
    <t>Total Amount Paid Against the Original Return (C33)</t>
  </si>
  <si>
    <t>Amount Paying Against this Amendment (D34)</t>
  </si>
  <si>
    <t>Credit or Balance Due from Amendment (E35)</t>
  </si>
  <si>
    <t>Computation of Tax, Bicycle Excise Tax</t>
  </si>
  <si>
    <t xml:space="preserve">Number of New Bicycles Sold: </t>
  </si>
  <si>
    <t>Enter Number of New Bicycles Sold</t>
  </si>
  <si>
    <t xml:space="preserve">Bicycle Excise Tax $4.00 each = </t>
  </si>
  <si>
    <t xml:space="preserve">Bicycle Excise Penalty 10% = </t>
  </si>
  <si>
    <t xml:space="preserve">Bicycle Excise Interest .05% = </t>
  </si>
  <si>
    <t>Total Amount Paid Against the Original Return (C43)</t>
  </si>
  <si>
    <t>Amount Paying Against this Amendment (D44)</t>
  </si>
  <si>
    <t>Credit or Balance Due from Amendment (E45)</t>
  </si>
  <si>
    <t>Calculating Interest, Interest is only applied if Original Filing of Return was Late (Interest per day 0.00016438356)</t>
  </si>
  <si>
    <t>Original Return Filed Late Interest Calculations</t>
  </si>
  <si>
    <t>Amended Return Interest Calculations if Original Return Filed Late</t>
  </si>
  <si>
    <t>Lodgers Total Interest Due:</t>
  </si>
  <si>
    <t>Auto Total Interest Due:</t>
  </si>
  <si>
    <t>Motion Picture Total Interest Due:</t>
  </si>
  <si>
    <t>Bicycle Excise Total Interest Due:</t>
  </si>
  <si>
    <t>Total Amount to be paid against Amendment:</t>
  </si>
  <si>
    <t>Balance:</t>
  </si>
  <si>
    <r>
      <t xml:space="preserve">Sales Tax Amended Return Worksheet Instructions for </t>
    </r>
    <r>
      <rPr>
        <b/>
        <sz val="12"/>
        <color rgb="FFFF0000"/>
        <rFont val="Lao UI"/>
        <family val="2"/>
      </rPr>
      <t>Non Consolidated Accounts</t>
    </r>
    <r>
      <rPr>
        <b/>
        <sz val="12"/>
        <color theme="1"/>
        <rFont val="Lao UI"/>
        <family val="2"/>
      </rPr>
      <t xml:space="preserve"> (Singular)</t>
    </r>
  </si>
  <si>
    <t>This Amended Return worksheet is to be used for accounts that are not consolidated, filing a singular tax return</t>
  </si>
  <si>
    <t>Amended Returns cannot be filed online, they must be processed through Sales Tax Staff</t>
  </si>
  <si>
    <t>Amended Returns generating a credit balance more than $500.00 in credit will be reviewed by Auditor Staff</t>
  </si>
  <si>
    <t>Select the worksheet coordinating with the applicable year you are amending</t>
  </si>
  <si>
    <t>If several months or quarters needing to be amended please use a worksheet per month or quarter, note you will not be able to amend tax periods more than three years old.</t>
  </si>
  <si>
    <t>Use Tax, Total Amount Subject to Tax:</t>
  </si>
  <si>
    <t>Use Tax Total:  x 3.07%</t>
  </si>
  <si>
    <t>Sales Tax Total:   x 3.12%</t>
  </si>
  <si>
    <t>Use Tax Total:  x 3.12%</t>
  </si>
  <si>
    <t>List amount paid from original return:</t>
  </si>
  <si>
    <t>List additional amount to pay on amended return:</t>
  </si>
  <si>
    <t>Total Amount Paid Against the Original Return (C39)</t>
  </si>
  <si>
    <t>Amount Paying Against this Amendment (D40)</t>
  </si>
  <si>
    <t>Credit or Balance Due from Amendment (E41)</t>
  </si>
  <si>
    <t>Total Tax Due (Sales, Excess &amp; Use):</t>
  </si>
  <si>
    <t>Type in your account number (City of Colorado Springs Tax License Number, this is your account number)</t>
  </si>
  <si>
    <t>Type in the tax period you need to amend, if multiple periods you will file a worksheet per period. List the Month and Year on this line.</t>
  </si>
  <si>
    <t>Type in the due date of the tax return (00/00/0000)</t>
  </si>
  <si>
    <t>Computation of Use Tax is a self calculating field</t>
  </si>
  <si>
    <t xml:space="preserve">To report changes to the Lodgers, Automobile Rental Tax, Motion Picture Theatre Admissions Tax or Bicycle Excise Tax please see worksheet Special Taxes to Amend. Do not file unless adjustments are needed. </t>
  </si>
  <si>
    <t>Section 12, Penalties, if your original filing was late, your amended return will be considered late. If you filed on time for this tax period, you will not be penalized for filing an amended return.</t>
  </si>
  <si>
    <t>Section 5, Computation of Sales Tax is a self calculating field</t>
  </si>
  <si>
    <t>Section 1 &amp; 3, Lines 2A, 3A-3K, you will need to list the appropriate information in these fields for both the original column and amended column.</t>
  </si>
  <si>
    <t>Section 1, Gross Sales and Service, the primary location is the only business location licensed on your tax account. If your account is set up as consolidated you will need to reference the Consolidated Amended Return. If you are a use tax only account, please proceed to section 5 of the amended return worksheet to report the use tax.</t>
  </si>
  <si>
    <t>List the total amount subject to use tax</t>
  </si>
  <si>
    <t>Amount Paid, you will list what you paid on the original return and you will list if you are paying more against the amended return.</t>
  </si>
  <si>
    <t>13.</t>
  </si>
  <si>
    <t>Signature Page is required when filing an amended return, include a brief description of why you are amending the tax return(s) and attach to the amended return(s).</t>
  </si>
  <si>
    <t>The City of Colorado Springs                                                        2023 Sales Tax  Amended Return Worksheet</t>
  </si>
  <si>
    <t>Total Tax Due Subject to Penalty (Sales, Excess &amp; Use):</t>
  </si>
  <si>
    <t xml:space="preserve">Lodgers Interest *.667% = </t>
  </si>
  <si>
    <t xml:space="preserve">Auto Rental Interest *.667% = </t>
  </si>
  <si>
    <t xml:space="preserve">Motion Picture Interest .667% = </t>
  </si>
  <si>
    <t xml:space="preserve">Bicycle Excise Interest .667% = </t>
  </si>
  <si>
    <t>2023 The City of Colorado Springs Amended Return Worksheet</t>
  </si>
  <si>
    <t>2022 The City of Colorado Springs Amended Return Worksheet</t>
  </si>
  <si>
    <r>
      <t xml:space="preserve">Total Due and Payable </t>
    </r>
    <r>
      <rPr>
        <b/>
        <sz val="11"/>
        <color rgb="FFFF0000"/>
        <rFont val="Calibri"/>
        <family val="2"/>
      </rPr>
      <t>plus Disposable Bag Fee</t>
    </r>
    <r>
      <rPr>
        <b/>
        <sz val="11"/>
        <color theme="1"/>
        <rFont val="Calibri"/>
        <family val="2"/>
      </rPr>
      <t>:</t>
    </r>
  </si>
  <si>
    <t>($.10 PER BAG, SUBMIT 60% TO CITY, BUS RETAINS 40%)</t>
  </si>
  <si>
    <t>Add: Disposable Bag Fee Collected</t>
  </si>
  <si>
    <t>Add: Disposable Bag Fee Collected ($.10 per bag, submit 60% to City, Business retains 40%)</t>
  </si>
  <si>
    <t>14.</t>
  </si>
  <si>
    <t>Total Tax Due is a self calculating field for Sales Tax, Excess Tax &amp; Use Tax total due (Disposable Bag Fee not included, not subject to penalty for late filing. This is meant to calculate the penalty correctly).</t>
  </si>
  <si>
    <t>Signature Page. Explanation of changes to tax period(s):</t>
  </si>
  <si>
    <t>In the space provided below, tell us why you are filing an amended return for this period; if multiple tax periods require an adjustment, multiple worksheets must be filed per tax period. Attach any supporting documentation. Amendments will be processed only with staff approval. Any additional money owed, include your payment along with your forms. A Sales Tax Auditor will audit all credits exceeding $500.00. If you seek a refund, indicate in the space below that you are requesting city payment for the overpayment on the account.</t>
  </si>
  <si>
    <t>Amended Returns cannot be filed online. Balances due cannot be paid online. Credits cannot be used on future returns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</si>
</sst>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
    <numFmt numFmtId="165" formatCode="0.000"/>
    <numFmt numFmtId="166" formatCode="0.00000000000"/>
  </numFmts>
  <fonts count="30" x14ac:knownFonts="1">
    <font>
      <sz val="11"/>
      <color theme="1"/>
      <name val="Century Gothic"/>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entury Gothic"/>
      <family val="2"/>
    </font>
    <font>
      <sz val="11"/>
      <color theme="1"/>
      <name val="Calibri"/>
      <family val="2"/>
    </font>
    <font>
      <sz val="12"/>
      <color theme="1"/>
      <name val="Calibri"/>
      <family val="2"/>
    </font>
    <font>
      <b/>
      <sz val="12"/>
      <color theme="1"/>
      <name val="Calibri"/>
      <family val="2"/>
    </font>
    <font>
      <b/>
      <sz val="11"/>
      <color theme="1"/>
      <name val="Calibri"/>
      <family val="2"/>
    </font>
    <font>
      <sz val="11"/>
      <color theme="1"/>
      <name val="Lao UI"/>
      <family val="2"/>
    </font>
    <font>
      <b/>
      <sz val="11"/>
      <color theme="1"/>
      <name val="Lao UI"/>
      <family val="2"/>
    </font>
    <font>
      <b/>
      <sz val="16"/>
      <color theme="1"/>
      <name val="Lao UI"/>
      <family val="2"/>
    </font>
    <font>
      <b/>
      <sz val="10"/>
      <color theme="1"/>
      <name val="Lao UI"/>
      <family val="2"/>
    </font>
    <font>
      <sz val="10"/>
      <color theme="1"/>
      <name val="Lao UI"/>
      <family val="2"/>
    </font>
    <font>
      <b/>
      <sz val="13"/>
      <color theme="1"/>
      <name val="Lao UI"/>
      <family val="2"/>
    </font>
    <font>
      <sz val="9"/>
      <color indexed="81"/>
      <name val="Tahoma"/>
      <family val="2"/>
    </font>
    <font>
      <b/>
      <sz val="9"/>
      <color indexed="81"/>
      <name val="Tahoma"/>
      <family val="2"/>
    </font>
    <font>
      <sz val="11"/>
      <color rgb="FFFF0000"/>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3"/>
      <color theme="1"/>
      <name val="Calibri"/>
      <family val="2"/>
      <scheme val="minor"/>
    </font>
    <font>
      <b/>
      <sz val="12"/>
      <color theme="1"/>
      <name val="Calibri"/>
      <family val="2"/>
      <scheme val="minor"/>
    </font>
    <font>
      <b/>
      <sz val="11"/>
      <color rgb="FFC00000"/>
      <name val="Calibri"/>
      <family val="2"/>
      <scheme val="minor"/>
    </font>
    <font>
      <b/>
      <sz val="12"/>
      <color theme="1"/>
      <name val="Lao UI"/>
      <family val="2"/>
    </font>
    <font>
      <b/>
      <sz val="12"/>
      <color rgb="FFFF0000"/>
      <name val="Lao UI"/>
      <family val="2"/>
    </font>
    <font>
      <sz val="10"/>
      <color theme="0"/>
      <name val="Lao UI"/>
      <family val="2"/>
    </font>
    <font>
      <b/>
      <sz val="10"/>
      <color theme="0"/>
      <name val="Lao UI"/>
      <family val="2"/>
    </font>
    <font>
      <b/>
      <sz val="11"/>
      <color rgb="FFFF0000"/>
      <name val="Calibri"/>
      <family val="2"/>
    </font>
    <font>
      <b/>
      <sz val="11"/>
      <color rgb="FFC00000"/>
      <name val="Lao UI"/>
      <family val="2"/>
    </font>
  </fonts>
  <fills count="15">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5"/>
      </patternFill>
    </fill>
    <fill>
      <patternFill patternType="solid">
        <fgColor theme="9" tint="0.39997558519241921"/>
        <bgColor indexed="65"/>
      </patternFill>
    </fill>
    <fill>
      <patternFill patternType="solid">
        <fgColor rgb="FFD4C3A4"/>
        <bgColor indexed="64"/>
      </patternFill>
    </fill>
    <fill>
      <patternFill patternType="solid">
        <fgColor rgb="FFC2533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rgb="FFDCA710"/>
        <bgColor indexed="64"/>
      </patternFill>
    </fill>
  </fills>
  <borders count="53">
    <border>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bottom style="medium">
        <color theme="1" tint="0.24994659260841701"/>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4659260841701"/>
      </left>
      <right style="medium">
        <color theme="1" tint="0.24994659260841701"/>
      </right>
      <top style="medium">
        <color theme="1" tint="0.24994659260841701"/>
      </top>
      <bottom style="thin">
        <color theme="1" tint="0.499984740745262"/>
      </bottom>
      <diagonal/>
    </border>
    <border>
      <left/>
      <right style="thin">
        <color theme="1" tint="0.499984740745262"/>
      </right>
      <top style="medium">
        <color theme="1" tint="0.24994659260841701"/>
      </top>
      <bottom style="thin">
        <color theme="1" tint="0.499984740745262"/>
      </bottom>
      <diagonal/>
    </border>
    <border>
      <left style="thin">
        <color theme="1" tint="0.499984740745262"/>
      </left>
      <right style="thin">
        <color theme="1" tint="0.499984740745262"/>
      </right>
      <top style="medium">
        <color theme="1" tint="0.24994659260841701"/>
      </top>
      <bottom style="thin">
        <color theme="1" tint="0.499984740745262"/>
      </bottom>
      <diagonal/>
    </border>
    <border>
      <left style="thin">
        <color theme="1" tint="0.499984740745262"/>
      </left>
      <right style="thin">
        <color theme="1" tint="0.24994659260841701"/>
      </right>
      <top style="medium">
        <color theme="1" tint="0.24994659260841701"/>
      </top>
      <bottom style="thin">
        <color theme="1" tint="0.499984740745262"/>
      </bottom>
      <diagonal/>
    </border>
    <border>
      <left style="thin">
        <color theme="1" tint="0.24994659260841701"/>
      </left>
      <right style="medium">
        <color theme="1" tint="0.24994659260841701"/>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24994659260841701"/>
      </right>
      <top style="thin">
        <color theme="1" tint="0.499984740745262"/>
      </top>
      <bottom style="thin">
        <color theme="1" tint="0.499984740745262"/>
      </bottom>
      <diagonal/>
    </border>
    <border>
      <left style="thin">
        <color theme="1" tint="0.24994659260841701"/>
      </left>
      <right style="medium">
        <color theme="1" tint="0.24994659260841701"/>
      </right>
      <top style="thin">
        <color theme="1" tint="0.499984740745262"/>
      </top>
      <bottom style="thin">
        <color theme="1" tint="0.24994659260841701"/>
      </bottom>
      <diagonal/>
    </border>
    <border>
      <left/>
      <right style="thin">
        <color theme="1" tint="0.499984740745262"/>
      </right>
      <top style="thin">
        <color theme="1" tint="0.499984740745262"/>
      </top>
      <bottom style="thin">
        <color theme="1" tint="0.24994659260841701"/>
      </bottom>
      <diagonal/>
    </border>
    <border>
      <left style="thin">
        <color theme="1" tint="0.499984740745262"/>
      </left>
      <right style="thin">
        <color theme="1" tint="0.499984740745262"/>
      </right>
      <top style="thin">
        <color theme="1" tint="0.499984740745262"/>
      </top>
      <bottom style="thin">
        <color theme="1" tint="0.24994659260841701"/>
      </bottom>
      <diagonal/>
    </border>
    <border>
      <left style="thin">
        <color theme="1" tint="0.499984740745262"/>
      </left>
      <right style="thin">
        <color theme="1" tint="0.24994659260841701"/>
      </right>
      <top style="thin">
        <color theme="1" tint="0.499984740745262"/>
      </top>
      <bottom style="thin">
        <color theme="1" tint="0.24994659260841701"/>
      </bottom>
      <diagonal/>
    </border>
    <border>
      <left/>
      <right/>
      <top style="thin">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thin">
        <color theme="1" tint="0.24994659260841701"/>
      </left>
      <right style="thin">
        <color theme="1" tint="0.499984740745262"/>
      </right>
      <top style="medium">
        <color theme="1" tint="0.24994659260841701"/>
      </top>
      <bottom style="thin">
        <color theme="1" tint="0.499984740745262"/>
      </bottom>
      <diagonal/>
    </border>
    <border>
      <left style="thin">
        <color theme="1" tint="0.24994659260841701"/>
      </left>
      <right style="thin">
        <color theme="1" tint="0.499984740745262"/>
      </right>
      <top style="thin">
        <color theme="1" tint="0.499984740745262"/>
      </top>
      <bottom style="thin">
        <color theme="1" tint="0.499984740745262"/>
      </bottom>
      <diagonal/>
    </border>
    <border>
      <left style="thin">
        <color theme="1" tint="0.24994659260841701"/>
      </left>
      <right style="thin">
        <color theme="1" tint="0.499984740745262"/>
      </right>
      <top style="thin">
        <color theme="1" tint="0.499984740745262"/>
      </top>
      <bottom style="thin">
        <color theme="1" tint="0.24994659260841701"/>
      </bottom>
      <diagonal/>
    </border>
    <border>
      <left/>
      <right style="thin">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4" fillId="0" borderId="0" applyFont="0" applyFill="0" applyBorder="0" applyAlignment="0" applyProtection="0"/>
    <xf numFmtId="0" fontId="3" fillId="7" borderId="0" applyNumberFormat="0" applyBorder="0" applyAlignment="0" applyProtection="0"/>
    <xf numFmtId="0" fontId="3" fillId="8" borderId="0" applyNumberFormat="0" applyBorder="0" applyAlignment="0" applyProtection="0"/>
  </cellStyleXfs>
  <cellXfs count="257">
    <xf numFmtId="0" fontId="0" fillId="0" borderId="0" xfId="0"/>
    <xf numFmtId="43" fontId="5" fillId="0" borderId="0" xfId="1" applyFont="1" applyBorder="1" applyProtection="1">
      <protection locked="0"/>
    </xf>
    <xf numFmtId="11" fontId="5" fillId="0" borderId="0" xfId="1" applyNumberFormat="1" applyFont="1" applyBorder="1" applyProtection="1">
      <protection locked="0"/>
    </xf>
    <xf numFmtId="0" fontId="5" fillId="0" borderId="0" xfId="0" applyFont="1" applyFill="1" applyBorder="1" applyProtection="1">
      <protection locked="0"/>
    </xf>
    <xf numFmtId="0" fontId="5" fillId="0" borderId="0" xfId="0" applyFont="1" applyProtection="1">
      <protection locked="0"/>
    </xf>
    <xf numFmtId="0" fontId="5" fillId="0" borderId="0" xfId="0" applyFont="1" applyBorder="1" applyAlignment="1" applyProtection="1">
      <alignment horizontal="center" vertical="center" wrapText="1"/>
      <protection locked="0"/>
    </xf>
    <xf numFmtId="49" fontId="5" fillId="0" borderId="1" xfId="0" applyNumberFormat="1" applyFont="1" applyBorder="1" applyProtection="1">
      <protection locked="0"/>
    </xf>
    <xf numFmtId="0" fontId="5" fillId="0" borderId="1" xfId="0" applyFont="1" applyBorder="1" applyProtection="1">
      <protection locked="0"/>
    </xf>
    <xf numFmtId="0" fontId="5" fillId="0" borderId="3" xfId="0" applyFont="1" applyBorder="1" applyProtection="1">
      <protection locked="0"/>
    </xf>
    <xf numFmtId="43" fontId="5" fillId="0" borderId="4" xfId="1" applyFont="1" applyFill="1" applyBorder="1" applyAlignment="1" applyProtection="1">
      <alignment horizontal="center"/>
      <protection locked="0"/>
    </xf>
    <xf numFmtId="11" fontId="5" fillId="0" borderId="4" xfId="1" applyNumberFormat="1" applyFont="1" applyFill="1" applyBorder="1" applyAlignment="1" applyProtection="1">
      <alignment horizontal="center"/>
      <protection locked="0"/>
    </xf>
    <xf numFmtId="43" fontId="5" fillId="3" borderId="7" xfId="1" applyFont="1" applyFill="1" applyBorder="1" applyProtection="1">
      <protection locked="0"/>
    </xf>
    <xf numFmtId="43" fontId="5" fillId="3" borderId="8" xfId="1" applyFont="1" applyFill="1" applyBorder="1" applyProtection="1">
      <protection locked="0"/>
    </xf>
    <xf numFmtId="43" fontId="5" fillId="3" borderId="10" xfId="1" applyFont="1" applyFill="1" applyBorder="1" applyProtection="1">
      <protection locked="0"/>
    </xf>
    <xf numFmtId="11" fontId="5" fillId="3" borderId="13" xfId="1" applyNumberFormat="1" applyFont="1" applyFill="1" applyBorder="1" applyProtection="1">
      <protection locked="0"/>
    </xf>
    <xf numFmtId="0" fontId="5" fillId="0" borderId="2" xfId="0" applyFont="1" applyBorder="1" applyProtection="1">
      <protection locked="0"/>
    </xf>
    <xf numFmtId="0" fontId="5" fillId="0" borderId="12" xfId="0" applyFont="1" applyBorder="1" applyAlignment="1" applyProtection="1">
      <alignment horizontal="left"/>
      <protection locked="0"/>
    </xf>
    <xf numFmtId="43" fontId="5" fillId="0" borderId="6" xfId="1" applyFont="1" applyBorder="1" applyProtection="1">
      <protection locked="0"/>
    </xf>
    <xf numFmtId="43" fontId="5" fillId="0" borderId="5" xfId="1" applyFont="1" applyBorder="1" applyProtection="1">
      <protection locked="0"/>
    </xf>
    <xf numFmtId="11" fontId="5" fillId="0" borderId="5" xfId="1" applyNumberFormat="1" applyFont="1" applyBorder="1" applyProtection="1">
      <protection locked="0"/>
    </xf>
    <xf numFmtId="0" fontId="5" fillId="2" borderId="12" xfId="0" applyFont="1" applyFill="1" applyBorder="1" applyAlignment="1" applyProtection="1">
      <alignment horizontal="right"/>
      <protection locked="0"/>
    </xf>
    <xf numFmtId="43" fontId="5" fillId="2" borderId="6" xfId="1" applyFont="1" applyFill="1" applyBorder="1" applyProtection="1"/>
    <xf numFmtId="11" fontId="5" fillId="2" borderId="5" xfId="1" applyNumberFormat="1" applyFont="1" applyFill="1" applyBorder="1" applyProtection="1">
      <protection locked="0"/>
    </xf>
    <xf numFmtId="0" fontId="5" fillId="3" borderId="0" xfId="0" applyFont="1" applyFill="1" applyProtection="1">
      <protection locked="0"/>
    </xf>
    <xf numFmtId="0" fontId="5" fillId="0" borderId="12" xfId="0" applyFont="1" applyFill="1" applyBorder="1" applyAlignment="1" applyProtection="1">
      <alignment horizontal="left"/>
      <protection locked="0"/>
    </xf>
    <xf numFmtId="43" fontId="5" fillId="3" borderId="6" xfId="1" applyFont="1" applyFill="1" applyBorder="1" applyProtection="1">
      <protection locked="0"/>
    </xf>
    <xf numFmtId="43" fontId="5" fillId="3" borderId="5" xfId="1" applyFont="1" applyFill="1" applyBorder="1" applyProtection="1">
      <protection locked="0"/>
    </xf>
    <xf numFmtId="11" fontId="5" fillId="3" borderId="5" xfId="1" applyNumberFormat="1" applyFont="1" applyFill="1" applyBorder="1" applyProtection="1">
      <protection locked="0"/>
    </xf>
    <xf numFmtId="43" fontId="5" fillId="3" borderId="9" xfId="1" applyFont="1" applyFill="1" applyBorder="1" applyProtection="1">
      <protection locked="0"/>
    </xf>
    <xf numFmtId="2" fontId="5" fillId="0" borderId="5" xfId="1" applyNumberFormat="1" applyFont="1" applyBorder="1" applyProtection="1">
      <protection locked="0"/>
    </xf>
    <xf numFmtId="11" fontId="5" fillId="0" borderId="5" xfId="1" quotePrefix="1" applyNumberFormat="1" applyFont="1" applyBorder="1" applyProtection="1">
      <protection locked="0"/>
    </xf>
    <xf numFmtId="11" fontId="5" fillId="2" borderId="5" xfId="1" quotePrefix="1" applyNumberFormat="1" applyFont="1" applyFill="1" applyBorder="1" applyProtection="1">
      <protection locked="0"/>
    </xf>
    <xf numFmtId="43" fontId="5" fillId="3" borderId="6" xfId="1" applyFont="1" applyFill="1" applyBorder="1" applyAlignment="1" applyProtection="1">
      <alignment horizontal="left"/>
      <protection locked="0"/>
    </xf>
    <xf numFmtId="43" fontId="5" fillId="3" borderId="5" xfId="1" applyFont="1" applyFill="1" applyBorder="1" applyAlignment="1" applyProtection="1">
      <alignment horizontal="left"/>
      <protection locked="0"/>
    </xf>
    <xf numFmtId="43" fontId="5" fillId="3" borderId="9" xfId="1" applyFont="1" applyFill="1" applyBorder="1" applyAlignment="1" applyProtection="1">
      <alignment horizontal="left"/>
      <protection locked="0"/>
    </xf>
    <xf numFmtId="11" fontId="5" fillId="3" borderId="5" xfId="1" quotePrefix="1" applyNumberFormat="1" applyFont="1" applyFill="1" applyBorder="1" applyAlignment="1" applyProtection="1">
      <alignment horizontal="left"/>
      <protection locked="0"/>
    </xf>
    <xf numFmtId="0" fontId="5" fillId="0" borderId="12" xfId="0" applyFont="1" applyBorder="1" applyProtection="1">
      <protection locked="0"/>
    </xf>
    <xf numFmtId="11" fontId="5" fillId="2" borderId="6" xfId="1" applyNumberFormat="1" applyFont="1" applyFill="1" applyBorder="1" applyProtection="1">
      <protection locked="0"/>
    </xf>
    <xf numFmtId="0" fontId="5" fillId="2" borderId="12" xfId="0" applyFont="1" applyFill="1" applyBorder="1" applyAlignment="1" applyProtection="1">
      <alignment horizontal="right" wrapText="1"/>
      <protection locked="0"/>
    </xf>
    <xf numFmtId="0" fontId="5" fillId="0" borderId="0" xfId="0" applyFont="1" applyFill="1" applyBorder="1" applyAlignment="1" applyProtection="1">
      <alignment horizontal="right" wrapText="1"/>
      <protection locked="0"/>
    </xf>
    <xf numFmtId="11" fontId="5" fillId="0" borderId="0" xfId="1" applyNumberFormat="1" applyFont="1" applyFill="1" applyBorder="1" applyProtection="1">
      <protection locked="0"/>
    </xf>
    <xf numFmtId="43" fontId="5" fillId="0" borderId="0" xfId="1" applyFont="1" applyFill="1" applyBorder="1" applyProtection="1">
      <protection locked="0"/>
    </xf>
    <xf numFmtId="0" fontId="5" fillId="0" borderId="0" xfId="0" applyFont="1" applyBorder="1" applyAlignment="1" applyProtection="1">
      <alignment horizontal="right"/>
      <protection locked="0"/>
    </xf>
    <xf numFmtId="0" fontId="5" fillId="0" borderId="0" xfId="0" applyFont="1" applyBorder="1" applyProtection="1">
      <protection locked="0"/>
    </xf>
    <xf numFmtId="0" fontId="5" fillId="3" borderId="16" xfId="0" applyFont="1" applyFill="1" applyBorder="1" applyAlignment="1" applyProtection="1">
      <alignment horizontal="right"/>
      <protection locked="0"/>
    </xf>
    <xf numFmtId="43" fontId="5" fillId="3" borderId="16" xfId="1" applyFont="1" applyFill="1" applyBorder="1" applyAlignment="1" applyProtection="1">
      <alignment horizontal="center"/>
      <protection locked="0"/>
    </xf>
    <xf numFmtId="43" fontId="5" fillId="3" borderId="16" xfId="1" applyFont="1" applyFill="1" applyBorder="1" applyProtection="1">
      <protection locked="0"/>
    </xf>
    <xf numFmtId="11" fontId="5" fillId="3" borderId="15" xfId="1" applyNumberFormat="1" applyFont="1" applyFill="1" applyBorder="1" applyAlignment="1" applyProtection="1">
      <alignment horizontal="center"/>
      <protection locked="0"/>
    </xf>
    <xf numFmtId="0" fontId="5" fillId="0" borderId="0" xfId="0" applyFont="1" applyFill="1" applyProtection="1">
      <protection locked="0"/>
    </xf>
    <xf numFmtId="43" fontId="5" fillId="0" borderId="0" xfId="1" applyFont="1" applyProtection="1">
      <protection locked="0"/>
    </xf>
    <xf numFmtId="11" fontId="5" fillId="0" borderId="0" xfId="1" applyNumberFormat="1" applyFont="1" applyProtection="1">
      <protection locked="0"/>
    </xf>
    <xf numFmtId="0" fontId="6" fillId="0" borderId="1" xfId="0" applyFont="1" applyBorder="1" applyAlignment="1" applyProtection="1">
      <alignment horizontal="center" vertical="center" wrapText="1"/>
      <protection locked="0"/>
    </xf>
    <xf numFmtId="0" fontId="5" fillId="3" borderId="16" xfId="0" applyFont="1" applyFill="1" applyBorder="1" applyProtection="1">
      <protection locked="0"/>
    </xf>
    <xf numFmtId="0" fontId="5" fillId="3" borderId="0" xfId="0" applyFont="1" applyFill="1" applyBorder="1" applyProtection="1">
      <protection locked="0"/>
    </xf>
    <xf numFmtId="0" fontId="5" fillId="0" borderId="17" xfId="0" applyFont="1" applyFill="1" applyBorder="1" applyProtection="1">
      <protection locked="0"/>
    </xf>
    <xf numFmtId="14" fontId="5" fillId="0" borderId="5" xfId="0" applyNumberFormat="1" applyFont="1" applyFill="1" applyBorder="1" applyAlignment="1" applyProtection="1">
      <alignment horizontal="right"/>
      <protection locked="0"/>
    </xf>
    <xf numFmtId="0" fontId="5" fillId="2" borderId="5" xfId="0" applyFont="1" applyFill="1" applyBorder="1" applyAlignment="1" applyProtection="1">
      <alignment horizontal="right"/>
      <protection locked="0"/>
    </xf>
    <xf numFmtId="43" fontId="5" fillId="0" borderId="0" xfId="1" applyFont="1" applyBorder="1" applyAlignment="1" applyProtection="1">
      <alignment horizontal="center"/>
      <protection locked="0"/>
    </xf>
    <xf numFmtId="11" fontId="5" fillId="0" borderId="5" xfId="1" applyNumberFormat="1" applyFont="1" applyBorder="1" applyAlignment="1" applyProtection="1">
      <alignment horizontal="center"/>
      <protection locked="0"/>
    </xf>
    <xf numFmtId="43" fontId="5" fillId="2" borderId="14" xfId="1" applyFont="1" applyFill="1" applyBorder="1" applyProtection="1">
      <protection locked="0"/>
    </xf>
    <xf numFmtId="11" fontId="5" fillId="4" borderId="5" xfId="1" applyNumberFormat="1" applyFont="1" applyFill="1" applyBorder="1" applyAlignment="1" applyProtection="1">
      <alignment horizontal="center"/>
      <protection locked="0"/>
    </xf>
    <xf numFmtId="43" fontId="5" fillId="5" borderId="6" xfId="1" applyFont="1" applyFill="1" applyBorder="1" applyProtection="1">
      <protection locked="0"/>
    </xf>
    <xf numFmtId="43" fontId="5" fillId="2" borderId="5" xfId="1" applyFont="1" applyFill="1" applyBorder="1" applyProtection="1">
      <protection locked="0"/>
    </xf>
    <xf numFmtId="43" fontId="5" fillId="0" borderId="5" xfId="1" applyFont="1" applyFill="1" applyBorder="1" applyProtection="1">
      <protection locked="0"/>
    </xf>
    <xf numFmtId="43" fontId="5" fillId="2" borderId="5" xfId="1" applyFont="1" applyFill="1" applyBorder="1" applyProtection="1"/>
    <xf numFmtId="43" fontId="5" fillId="0" borderId="9" xfId="1" applyFont="1" applyBorder="1" applyProtection="1"/>
    <xf numFmtId="43" fontId="5" fillId="2" borderId="9" xfId="1" applyFont="1" applyFill="1" applyBorder="1" applyProtection="1"/>
    <xf numFmtId="43" fontId="5" fillId="3" borderId="9" xfId="1" applyFont="1" applyFill="1" applyBorder="1" applyProtection="1"/>
    <xf numFmtId="43" fontId="5" fillId="0" borderId="6" xfId="1" applyFont="1" applyBorder="1" applyProtection="1"/>
    <xf numFmtId="43" fontId="5" fillId="0" borderId="5" xfId="1" applyFont="1" applyBorder="1" applyProtection="1"/>
    <xf numFmtId="43" fontId="5" fillId="2" borderId="11" xfId="1" applyFont="1" applyFill="1" applyBorder="1" applyProtection="1"/>
    <xf numFmtId="43" fontId="5" fillId="2" borderId="14" xfId="1" applyFont="1" applyFill="1" applyBorder="1" applyProtection="1"/>
    <xf numFmtId="43" fontId="5" fillId="4" borderId="5" xfId="1" applyFont="1" applyFill="1" applyBorder="1" applyProtection="1"/>
    <xf numFmtId="43" fontId="5" fillId="2" borderId="18" xfId="1" applyFont="1" applyFill="1" applyBorder="1" applyProtection="1"/>
    <xf numFmtId="0" fontId="5" fillId="2" borderId="5" xfId="0" applyNumberFormat="1" applyFont="1" applyFill="1" applyBorder="1" applyProtection="1"/>
    <xf numFmtId="0" fontId="5" fillId="2" borderId="5" xfId="0" applyFont="1" applyFill="1" applyBorder="1" applyProtection="1"/>
    <xf numFmtId="164" fontId="5" fillId="2" borderId="5" xfId="0" applyNumberFormat="1" applyFont="1" applyFill="1" applyBorder="1" applyAlignment="1" applyProtection="1">
      <alignment horizontal="right"/>
    </xf>
    <xf numFmtId="165" fontId="5" fillId="4" borderId="5" xfId="0" applyNumberFormat="1" applyFont="1" applyFill="1" applyBorder="1" applyProtection="1"/>
    <xf numFmtId="0" fontId="5" fillId="3" borderId="1" xfId="0"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0" fontId="5" fillId="3" borderId="1" xfId="0"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0" fontId="9" fillId="0" borderId="0" xfId="0" applyFont="1" applyProtection="1">
      <protection locked="0"/>
    </xf>
    <xf numFmtId="0" fontId="10" fillId="0" borderId="0" xfId="0" applyFont="1" applyAlignment="1" applyProtection="1">
      <alignment horizontal="left" wrapText="1"/>
      <protection locked="0"/>
    </xf>
    <xf numFmtId="49" fontId="13" fillId="0" borderId="0" xfId="0" applyNumberFormat="1" applyFont="1" applyProtection="1"/>
    <xf numFmtId="49" fontId="12" fillId="0" borderId="0" xfId="0" applyNumberFormat="1" applyFont="1" applyProtection="1"/>
    <xf numFmtId="49" fontId="8" fillId="0" borderId="1" xfId="0" applyNumberFormat="1" applyFont="1" applyBorder="1" applyProtection="1">
      <protection locked="0"/>
    </xf>
    <xf numFmtId="0" fontId="8" fillId="0" borderId="1" xfId="0" applyFont="1" applyBorder="1" applyProtection="1">
      <protection locked="0"/>
    </xf>
    <xf numFmtId="49" fontId="13" fillId="0" borderId="0" xfId="0" applyNumberFormat="1" applyFont="1" applyProtection="1">
      <protection locked="0"/>
    </xf>
    <xf numFmtId="0" fontId="13" fillId="0" borderId="0" xfId="0" applyFont="1" applyAlignment="1" applyProtection="1">
      <alignment horizontal="right"/>
      <protection locked="0"/>
    </xf>
    <xf numFmtId="0" fontId="5" fillId="3" borderId="1" xfId="0"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0" fontId="8" fillId="0" borderId="3" xfId="0" applyFont="1" applyBorder="1" applyProtection="1">
      <protection locked="0"/>
    </xf>
    <xf numFmtId="11" fontId="5" fillId="2" borderId="5" xfId="1" applyNumberFormat="1" applyFont="1" applyFill="1" applyBorder="1" applyAlignment="1" applyProtection="1">
      <alignment horizontal="center"/>
      <protection locked="0"/>
    </xf>
    <xf numFmtId="0" fontId="8" fillId="2" borderId="12" xfId="0" applyFont="1" applyFill="1" applyBorder="1" applyAlignment="1" applyProtection="1">
      <alignment horizontal="right"/>
      <protection locked="0"/>
    </xf>
    <xf numFmtId="43" fontId="5" fillId="4" borderId="18" xfId="1" applyFont="1" applyFill="1" applyBorder="1" applyProtection="1"/>
    <xf numFmtId="43" fontId="5" fillId="0" borderId="20" xfId="1" applyFont="1" applyFill="1" applyBorder="1" applyProtection="1">
      <protection locked="0"/>
    </xf>
    <xf numFmtId="43" fontId="3" fillId="5" borderId="20" xfId="3" applyNumberFormat="1" applyFill="1" applyBorder="1" applyProtection="1">
      <protection locked="0"/>
    </xf>
    <xf numFmtId="43" fontId="5" fillId="0" borderId="15" xfId="1" applyFont="1" applyBorder="1" applyProtection="1">
      <protection locked="0"/>
    </xf>
    <xf numFmtId="43" fontId="5" fillId="0" borderId="21" xfId="1" applyFont="1" applyBorder="1" applyProtection="1">
      <protection locked="0"/>
    </xf>
    <xf numFmtId="0" fontId="5" fillId="0" borderId="22" xfId="0" applyFont="1" applyBorder="1" applyProtection="1">
      <protection locked="0"/>
    </xf>
    <xf numFmtId="0" fontId="5" fillId="3" borderId="1" xfId="0"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0" fontId="5" fillId="3" borderId="1" xfId="0"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43" fontId="5" fillId="11" borderId="6" xfId="1" applyFont="1" applyFill="1" applyBorder="1" applyProtection="1"/>
    <xf numFmtId="43" fontId="5" fillId="11" borderId="5" xfId="1" applyFont="1" applyFill="1" applyBorder="1" applyProtection="1"/>
    <xf numFmtId="43" fontId="5" fillId="11" borderId="9" xfId="1" applyFont="1" applyFill="1" applyBorder="1" applyProtection="1"/>
    <xf numFmtId="0" fontId="5" fillId="11" borderId="20" xfId="0" applyFont="1" applyFill="1" applyBorder="1" applyAlignment="1" applyProtection="1">
      <alignment horizontal="right"/>
      <protection locked="0"/>
    </xf>
    <xf numFmtId="43" fontId="5" fillId="11" borderId="20" xfId="1" applyFont="1" applyFill="1" applyBorder="1" applyProtection="1"/>
    <xf numFmtId="11" fontId="5" fillId="11" borderId="20" xfId="1" applyNumberFormat="1" applyFont="1" applyFill="1" applyBorder="1" applyProtection="1">
      <protection locked="0"/>
    </xf>
    <xf numFmtId="0" fontId="5" fillId="11" borderId="20" xfId="0" applyFont="1" applyFill="1" applyBorder="1" applyAlignment="1" applyProtection="1">
      <alignment horizontal="right" wrapText="1"/>
      <protection locked="0"/>
    </xf>
    <xf numFmtId="43" fontId="3" fillId="11" borderId="20" xfId="2" applyNumberFormat="1" applyFill="1" applyBorder="1" applyProtection="1"/>
    <xf numFmtId="0" fontId="5" fillId="11" borderId="12" xfId="0" applyFont="1" applyFill="1" applyBorder="1" applyAlignment="1" applyProtection="1">
      <alignment horizontal="right"/>
      <protection locked="0"/>
    </xf>
    <xf numFmtId="11" fontId="5" fillId="11" borderId="5" xfId="1" applyNumberFormat="1" applyFont="1" applyFill="1" applyBorder="1" applyProtection="1">
      <protection locked="0"/>
    </xf>
    <xf numFmtId="0" fontId="8" fillId="11" borderId="12" xfId="0" applyFont="1" applyFill="1" applyBorder="1" applyAlignment="1" applyProtection="1">
      <alignment horizontal="right"/>
      <protection locked="0"/>
    </xf>
    <xf numFmtId="11" fontId="5" fillId="11" borderId="5" xfId="1" applyNumberFormat="1" applyFont="1" applyFill="1" applyBorder="1" applyAlignment="1" applyProtection="1">
      <alignment horizontal="center"/>
      <protection locked="0"/>
    </xf>
    <xf numFmtId="43" fontId="5" fillId="11" borderId="11" xfId="1" applyFont="1" applyFill="1" applyBorder="1" applyProtection="1"/>
    <xf numFmtId="43" fontId="5" fillId="11" borderId="20" xfId="1" applyFont="1" applyFill="1" applyBorder="1" applyProtection="1">
      <protection locked="0"/>
    </xf>
    <xf numFmtId="11" fontId="2" fillId="11" borderId="20" xfId="2" applyNumberFormat="1" applyFont="1" applyFill="1" applyBorder="1" applyAlignment="1" applyProtection="1">
      <alignment horizontal="left"/>
      <protection locked="0"/>
    </xf>
    <xf numFmtId="43" fontId="3" fillId="12" borderId="20" xfId="2" applyNumberFormat="1" applyFill="1" applyBorder="1" applyProtection="1"/>
    <xf numFmtId="165" fontId="5" fillId="12" borderId="5" xfId="0" applyNumberFormat="1" applyFont="1" applyFill="1" applyBorder="1" applyProtection="1"/>
    <xf numFmtId="11" fontId="5" fillId="11" borderId="21" xfId="1" applyNumberFormat="1" applyFont="1" applyFill="1" applyBorder="1" applyProtection="1">
      <protection locked="0"/>
    </xf>
    <xf numFmtId="0" fontId="8" fillId="11" borderId="20" xfId="0" applyFont="1" applyFill="1" applyBorder="1" applyAlignment="1" applyProtection="1">
      <alignment horizontal="right"/>
      <protection locked="0"/>
    </xf>
    <xf numFmtId="49" fontId="13" fillId="0" borderId="0" xfId="0" applyNumberFormat="1" applyFont="1" applyAlignment="1" applyProtection="1">
      <alignment vertical="center"/>
    </xf>
    <xf numFmtId="49" fontId="12" fillId="0" borderId="49" xfId="0" applyNumberFormat="1" applyFont="1" applyBorder="1" applyProtection="1"/>
    <xf numFmtId="49" fontId="13" fillId="0" borderId="49" xfId="0" applyNumberFormat="1" applyFont="1" applyBorder="1" applyProtection="1"/>
    <xf numFmtId="49" fontId="12" fillId="0" borderId="0" xfId="0" applyNumberFormat="1" applyFont="1" applyBorder="1" applyAlignment="1" applyProtection="1">
      <alignment horizontal="right"/>
    </xf>
    <xf numFmtId="49" fontId="13" fillId="0" borderId="0" xfId="0" applyNumberFormat="1" applyFont="1" applyBorder="1" applyProtection="1"/>
    <xf numFmtId="49" fontId="13" fillId="0" borderId="45" xfId="0" applyNumberFormat="1" applyFont="1" applyBorder="1" applyProtection="1"/>
    <xf numFmtId="49" fontId="12" fillId="0" borderId="0" xfId="0" applyNumberFormat="1" applyFont="1" applyBorder="1" applyAlignment="1" applyProtection="1">
      <alignment horizontal="right" wrapText="1"/>
    </xf>
    <xf numFmtId="49" fontId="13" fillId="0" borderId="0" xfId="0" applyNumberFormat="1" applyFont="1" applyBorder="1" applyAlignment="1" applyProtection="1">
      <alignment wrapText="1"/>
    </xf>
    <xf numFmtId="49" fontId="13" fillId="0" borderId="45" xfId="0" applyNumberFormat="1" applyFont="1" applyBorder="1" applyAlignment="1" applyProtection="1">
      <alignment wrapText="1"/>
    </xf>
    <xf numFmtId="49" fontId="12" fillId="0" borderId="0" xfId="0" applyNumberFormat="1" applyFont="1" applyBorder="1" applyProtection="1"/>
    <xf numFmtId="49" fontId="12" fillId="0" borderId="49" xfId="0" applyNumberFormat="1" applyFont="1" applyBorder="1" applyAlignment="1" applyProtection="1"/>
    <xf numFmtId="49" fontId="12" fillId="0" borderId="0" xfId="0" applyNumberFormat="1" applyFont="1" applyBorder="1" applyAlignment="1" applyProtection="1">
      <alignment vertical="center"/>
    </xf>
    <xf numFmtId="49" fontId="12" fillId="0" borderId="50" xfId="0" applyNumberFormat="1" applyFont="1" applyBorder="1" applyProtection="1"/>
    <xf numFmtId="49" fontId="12" fillId="0" borderId="51" xfId="0" applyNumberFormat="1" applyFont="1" applyBorder="1" applyProtection="1"/>
    <xf numFmtId="0" fontId="2" fillId="0" borderId="0" xfId="0" applyFont="1" applyProtection="1">
      <protection locked="0"/>
    </xf>
    <xf numFmtId="0" fontId="2" fillId="0" borderId="0" xfId="0" applyFont="1" applyAlignment="1" applyProtection="1">
      <alignment horizontal="center"/>
      <protection locked="0"/>
    </xf>
    <xf numFmtId="0" fontId="22" fillId="9" borderId="26" xfId="0" applyFont="1" applyFill="1" applyBorder="1" applyAlignment="1" applyProtection="1">
      <alignment horizontal="center"/>
      <protection locked="0"/>
    </xf>
    <xf numFmtId="0" fontId="2" fillId="9" borderId="27" xfId="0" applyFont="1" applyFill="1" applyBorder="1" applyAlignment="1" applyProtection="1">
      <alignment horizontal="right"/>
      <protection locked="0"/>
    </xf>
    <xf numFmtId="44" fontId="2" fillId="0" borderId="28" xfId="0" applyNumberFormat="1" applyFont="1" applyBorder="1" applyAlignment="1" applyProtection="1">
      <alignment horizontal="center"/>
      <protection locked="0"/>
    </xf>
    <xf numFmtId="44" fontId="2" fillId="0" borderId="29" xfId="0" applyNumberFormat="1" applyFont="1" applyBorder="1" applyAlignment="1" applyProtection="1">
      <alignment horizontal="center"/>
      <protection locked="0"/>
    </xf>
    <xf numFmtId="0" fontId="2" fillId="0" borderId="30" xfId="0" applyFont="1" applyBorder="1" applyProtection="1">
      <protection locked="0"/>
    </xf>
    <xf numFmtId="0" fontId="2" fillId="9" borderId="31" xfId="0" applyFont="1" applyFill="1" applyBorder="1" applyAlignment="1" applyProtection="1">
      <alignment horizontal="right"/>
      <protection locked="0"/>
    </xf>
    <xf numFmtId="44" fontId="2" fillId="9" borderId="32" xfId="0" applyNumberFormat="1" applyFont="1" applyFill="1" applyBorder="1" applyAlignment="1" applyProtection="1">
      <alignment horizontal="center"/>
      <protection locked="0"/>
    </xf>
    <xf numFmtId="0" fontId="2" fillId="0" borderId="34" xfId="0" applyFont="1" applyBorder="1" applyProtection="1">
      <protection locked="0"/>
    </xf>
    <xf numFmtId="44" fontId="2" fillId="0" borderId="32" xfId="0" applyNumberFormat="1" applyFont="1" applyBorder="1" applyAlignment="1" applyProtection="1">
      <alignment horizontal="center"/>
      <protection locked="0"/>
    </xf>
    <xf numFmtId="44" fontId="2" fillId="0" borderId="33" xfId="0" applyNumberFormat="1" applyFont="1" applyBorder="1" applyAlignment="1" applyProtection="1">
      <alignment horizontal="center"/>
      <protection locked="0"/>
    </xf>
    <xf numFmtId="0" fontId="2" fillId="9" borderId="35" xfId="0" applyFont="1" applyFill="1" applyBorder="1" applyAlignment="1" applyProtection="1">
      <alignment horizontal="right"/>
      <protection locked="0"/>
    </xf>
    <xf numFmtId="0" fontId="2" fillId="0" borderId="38" xfId="0" applyFont="1" applyBorder="1" applyProtection="1">
      <protection locked="0"/>
    </xf>
    <xf numFmtId="0" fontId="2" fillId="0" borderId="0" xfId="0" applyFont="1" applyAlignment="1" applyProtection="1">
      <alignment horizontal="left"/>
      <protection locked="0"/>
    </xf>
    <xf numFmtId="0" fontId="19" fillId="0" borderId="0" xfId="0" applyFont="1" applyProtection="1">
      <protection locked="0"/>
    </xf>
    <xf numFmtId="14" fontId="2" fillId="0" borderId="42" xfId="0" applyNumberFormat="1" applyFont="1" applyBorder="1" applyAlignment="1" applyProtection="1">
      <alignment horizontal="right"/>
      <protection locked="0"/>
    </xf>
    <xf numFmtId="0" fontId="2" fillId="9" borderId="42" xfId="0" applyFont="1" applyFill="1" applyBorder="1" applyAlignment="1" applyProtection="1">
      <alignment horizontal="right"/>
      <protection locked="0"/>
    </xf>
    <xf numFmtId="0" fontId="19" fillId="9" borderId="42" xfId="0" applyFont="1" applyFill="1" applyBorder="1" applyAlignment="1" applyProtection="1">
      <alignment horizontal="right"/>
      <protection locked="0"/>
    </xf>
    <xf numFmtId="0" fontId="19" fillId="9" borderId="43" xfId="0" applyFont="1" applyFill="1" applyBorder="1" applyAlignment="1" applyProtection="1">
      <alignment horizontal="right"/>
      <protection locked="0"/>
    </xf>
    <xf numFmtId="44" fontId="2" fillId="9" borderId="32" xfId="0" applyNumberFormat="1" applyFont="1" applyFill="1" applyBorder="1" applyAlignment="1" applyProtection="1">
      <alignment horizontal="center"/>
    </xf>
    <xf numFmtId="44" fontId="2" fillId="9" borderId="33" xfId="0" applyNumberFormat="1" applyFont="1" applyFill="1" applyBorder="1" applyAlignment="1" applyProtection="1">
      <alignment horizontal="center"/>
    </xf>
    <xf numFmtId="44" fontId="2" fillId="9" borderId="29" xfId="0" applyNumberFormat="1" applyFont="1" applyFill="1" applyBorder="1" applyAlignment="1" applyProtection="1">
      <alignment horizontal="center"/>
    </xf>
    <xf numFmtId="44" fontId="2" fillId="9" borderId="36" xfId="0" applyNumberFormat="1" applyFont="1" applyFill="1" applyBorder="1" applyAlignment="1" applyProtection="1">
      <alignment horizontal="center"/>
    </xf>
    <xf numFmtId="44" fontId="2" fillId="9" borderId="37" xfId="0" applyNumberFormat="1" applyFont="1" applyFill="1" applyBorder="1" applyAlignment="1" applyProtection="1">
      <alignment horizontal="center"/>
    </xf>
    <xf numFmtId="44" fontId="18" fillId="10" borderId="37" xfId="0" applyNumberFormat="1" applyFont="1" applyFill="1" applyBorder="1" applyAlignment="1" applyProtection="1">
      <alignment horizontal="center"/>
    </xf>
    <xf numFmtId="44" fontId="20" fillId="10" borderId="37" xfId="0" applyNumberFormat="1" applyFont="1" applyFill="1" applyBorder="1" applyAlignment="1" applyProtection="1">
      <alignment horizontal="center"/>
    </xf>
    <xf numFmtId="0" fontId="2" fillId="9" borderId="33" xfId="0" applyFont="1" applyFill="1" applyBorder="1" applyProtection="1"/>
    <xf numFmtId="166" fontId="2" fillId="9" borderId="33" xfId="0" applyNumberFormat="1" applyFont="1" applyFill="1" applyBorder="1" applyAlignment="1" applyProtection="1">
      <alignment horizontal="right"/>
    </xf>
    <xf numFmtId="44" fontId="20" fillId="10" borderId="33" xfId="0" applyNumberFormat="1" applyFont="1" applyFill="1" applyBorder="1" applyProtection="1"/>
    <xf numFmtId="44" fontId="20" fillId="10" borderId="33" xfId="0" applyNumberFormat="1" applyFont="1" applyFill="1" applyBorder="1" applyAlignment="1" applyProtection="1">
      <alignment horizontal="center"/>
    </xf>
    <xf numFmtId="0" fontId="2" fillId="9" borderId="34" xfId="0" applyFont="1" applyFill="1" applyBorder="1" applyProtection="1"/>
    <xf numFmtId="166" fontId="2" fillId="9" borderId="34" xfId="0" applyNumberFormat="1" applyFont="1" applyFill="1" applyBorder="1" applyAlignment="1" applyProtection="1">
      <alignment horizontal="right"/>
    </xf>
    <xf numFmtId="44" fontId="20" fillId="10" borderId="34" xfId="0" applyNumberFormat="1" applyFont="1" applyFill="1" applyBorder="1" applyProtection="1"/>
    <xf numFmtId="44" fontId="20" fillId="10" borderId="38" xfId="0" applyNumberFormat="1" applyFont="1" applyFill="1" applyBorder="1" applyProtection="1"/>
    <xf numFmtId="0" fontId="5" fillId="11" borderId="12" xfId="0" applyFont="1" applyFill="1" applyBorder="1" applyAlignment="1" applyProtection="1">
      <alignment horizontal="left"/>
      <protection locked="0"/>
    </xf>
    <xf numFmtId="2" fontId="5" fillId="11" borderId="5" xfId="1" applyNumberFormat="1" applyFont="1" applyFill="1" applyBorder="1" applyProtection="1">
      <protection locked="0"/>
    </xf>
    <xf numFmtId="11" fontId="5" fillId="11" borderId="5" xfId="1" quotePrefix="1" applyNumberFormat="1" applyFont="1" applyFill="1" applyBorder="1" applyProtection="1">
      <protection locked="0"/>
    </xf>
    <xf numFmtId="43" fontId="5" fillId="3" borderId="44" xfId="1" applyFont="1" applyFill="1" applyBorder="1" applyProtection="1">
      <protection locked="0"/>
    </xf>
    <xf numFmtId="0" fontId="5" fillId="11" borderId="12" xfId="0" applyFont="1" applyFill="1" applyBorder="1" applyProtection="1">
      <protection locked="0"/>
    </xf>
    <xf numFmtId="0" fontId="5" fillId="11" borderId="22" xfId="0" applyFont="1" applyFill="1" applyBorder="1" applyProtection="1">
      <protection locked="0"/>
    </xf>
    <xf numFmtId="0" fontId="5" fillId="11" borderId="44" xfId="0" applyFont="1" applyFill="1" applyBorder="1" applyAlignment="1" applyProtection="1">
      <alignment horizontal="left"/>
      <protection locked="0"/>
    </xf>
    <xf numFmtId="0" fontId="1" fillId="9" borderId="31" xfId="0" applyFont="1" applyFill="1" applyBorder="1" applyAlignment="1" applyProtection="1">
      <alignment horizontal="right"/>
      <protection locked="0"/>
    </xf>
    <xf numFmtId="49" fontId="27" fillId="13" borderId="0" xfId="0" applyNumberFormat="1" applyFont="1" applyFill="1" applyAlignment="1" applyProtection="1">
      <alignment horizontal="right"/>
    </xf>
    <xf numFmtId="49" fontId="13" fillId="0" borderId="0" xfId="0" applyNumberFormat="1" applyFont="1" applyBorder="1" applyAlignment="1" applyProtection="1">
      <alignment horizontal="left"/>
    </xf>
    <xf numFmtId="49" fontId="13" fillId="0" borderId="0" xfId="0" applyNumberFormat="1" applyFont="1" applyBorder="1" applyAlignment="1" applyProtection="1">
      <alignment horizontal="left" vertical="center" wrapText="1"/>
    </xf>
    <xf numFmtId="49" fontId="13" fillId="0" borderId="45" xfId="0" applyNumberFormat="1" applyFont="1" applyBorder="1" applyAlignment="1" applyProtection="1">
      <alignment horizontal="left" vertical="center" wrapText="1"/>
    </xf>
    <xf numFmtId="49" fontId="13" fillId="0" borderId="0" xfId="0" applyNumberFormat="1" applyFont="1" applyBorder="1" applyAlignment="1" applyProtection="1">
      <alignment horizontal="left" wrapText="1"/>
    </xf>
    <xf numFmtId="49" fontId="13" fillId="0" borderId="49" xfId="0" applyNumberFormat="1" applyFont="1" applyBorder="1" applyAlignment="1" applyProtection="1">
      <alignment horizontal="left"/>
    </xf>
    <xf numFmtId="49" fontId="13" fillId="0" borderId="45" xfId="0" applyNumberFormat="1" applyFont="1" applyBorder="1" applyAlignment="1" applyProtection="1">
      <alignment horizontal="left"/>
    </xf>
    <xf numFmtId="49" fontId="13" fillId="0" borderId="50" xfId="0" applyNumberFormat="1" applyFont="1" applyBorder="1" applyAlignment="1" applyProtection="1">
      <alignment horizontal="left"/>
    </xf>
    <xf numFmtId="49" fontId="13" fillId="0" borderId="51" xfId="0" applyNumberFormat="1" applyFont="1" applyBorder="1" applyAlignment="1" applyProtection="1">
      <alignment horizontal="left"/>
    </xf>
    <xf numFmtId="49" fontId="13" fillId="0" borderId="52" xfId="0" applyNumberFormat="1" applyFont="1" applyBorder="1" applyAlignment="1" applyProtection="1">
      <alignment horizontal="left"/>
    </xf>
    <xf numFmtId="49" fontId="13" fillId="0" borderId="45" xfId="0" applyNumberFormat="1" applyFont="1" applyBorder="1" applyAlignment="1" applyProtection="1">
      <alignment horizontal="left" wrapText="1"/>
    </xf>
    <xf numFmtId="49" fontId="13" fillId="0" borderId="51" xfId="0" applyNumberFormat="1" applyFont="1" applyBorder="1" applyAlignment="1" applyProtection="1">
      <alignment horizontal="left" vertical="center"/>
    </xf>
    <xf numFmtId="49" fontId="13" fillId="0" borderId="52" xfId="0" applyNumberFormat="1" applyFont="1" applyBorder="1" applyAlignment="1" applyProtection="1">
      <alignment horizontal="left" vertical="center"/>
    </xf>
    <xf numFmtId="49" fontId="26" fillId="13" borderId="46" xfId="0" applyNumberFormat="1" applyFont="1" applyFill="1" applyBorder="1" applyAlignment="1">
      <alignment horizontal="left" vertical="center" wrapText="1"/>
    </xf>
    <xf numFmtId="49" fontId="26" fillId="13" borderId="47" xfId="0" applyNumberFormat="1" applyFont="1" applyFill="1" applyBorder="1" applyAlignment="1">
      <alignment horizontal="left" vertical="center" wrapText="1"/>
    </xf>
    <xf numFmtId="49" fontId="26" fillId="13" borderId="48" xfId="0" applyNumberFormat="1" applyFont="1" applyFill="1" applyBorder="1" applyAlignment="1">
      <alignment horizontal="left" vertical="center" wrapText="1"/>
    </xf>
    <xf numFmtId="49" fontId="13" fillId="14" borderId="0" xfId="0" applyNumberFormat="1" applyFont="1" applyFill="1" applyBorder="1" applyAlignment="1">
      <alignment horizontal="left" wrapText="1"/>
    </xf>
    <xf numFmtId="49" fontId="13" fillId="14" borderId="45" xfId="0" applyNumberFormat="1" applyFont="1" applyFill="1" applyBorder="1" applyAlignment="1">
      <alignment horizontal="left" wrapText="1"/>
    </xf>
    <xf numFmtId="49" fontId="13" fillId="0" borderId="49" xfId="0" applyNumberFormat="1" applyFont="1" applyBorder="1" applyAlignment="1" applyProtection="1">
      <alignment horizontal="left" wrapText="1"/>
    </xf>
    <xf numFmtId="49" fontId="13" fillId="0" borderId="0" xfId="0" applyNumberFormat="1" applyFont="1" applyBorder="1" applyAlignment="1" applyProtection="1">
      <alignment horizontal="left" vertical="center"/>
    </xf>
    <xf numFmtId="49" fontId="13" fillId="0" borderId="45" xfId="0" applyNumberFormat="1" applyFont="1" applyBorder="1" applyAlignment="1" applyProtection="1">
      <alignment horizontal="left" vertical="center"/>
    </xf>
    <xf numFmtId="49" fontId="24" fillId="0" borderId="0" xfId="0" applyNumberFormat="1" applyFont="1" applyAlignment="1" applyProtection="1">
      <alignment horizontal="center" wrapText="1"/>
    </xf>
    <xf numFmtId="49" fontId="12" fillId="0" borderId="0" xfId="0" applyNumberFormat="1" applyFont="1" applyAlignment="1" applyProtection="1">
      <alignment horizontal="left"/>
    </xf>
    <xf numFmtId="49" fontId="13" fillId="0" borderId="46" xfId="0" applyNumberFormat="1" applyFont="1" applyFill="1" applyBorder="1" applyAlignment="1" applyProtection="1">
      <alignment horizontal="left"/>
    </xf>
    <xf numFmtId="49" fontId="13" fillId="0" borderId="47" xfId="0" applyNumberFormat="1" applyFont="1" applyFill="1" applyBorder="1" applyAlignment="1" applyProtection="1">
      <alignment horizontal="left"/>
    </xf>
    <xf numFmtId="49" fontId="13" fillId="0" borderId="48" xfId="0" applyNumberFormat="1" applyFont="1" applyFill="1" applyBorder="1" applyAlignment="1" applyProtection="1">
      <alignment horizontal="left"/>
    </xf>
    <xf numFmtId="0" fontId="29" fillId="0" borderId="0" xfId="0" applyFont="1" applyAlignment="1" applyProtection="1">
      <alignment horizontal="left"/>
      <protection locked="0"/>
    </xf>
    <xf numFmtId="0" fontId="14" fillId="0" borderId="0" xfId="0" applyFont="1" applyAlignment="1" applyProtection="1">
      <alignment horizontal="left"/>
      <protection locked="0"/>
    </xf>
    <xf numFmtId="0" fontId="11" fillId="0" borderId="0" xfId="0" applyFont="1" applyAlignment="1" applyProtection="1">
      <alignment horizontal="right"/>
      <protection locked="0"/>
    </xf>
    <xf numFmtId="0" fontId="12"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13" fillId="0" borderId="0" xfId="0" applyFont="1" applyAlignment="1" applyProtection="1">
      <alignment horizontal="right"/>
      <protection locked="0"/>
    </xf>
    <xf numFmtId="0" fontId="9" fillId="0" borderId="4"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9" fillId="0" borderId="46"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48" xfId="0" applyFont="1" applyBorder="1" applyAlignment="1" applyProtection="1">
      <alignment horizontal="left" vertical="top" wrapText="1"/>
      <protection locked="0"/>
    </xf>
    <xf numFmtId="0" fontId="9" fillId="0" borderId="49"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45" xfId="0" applyFont="1" applyBorder="1" applyAlignment="1" applyProtection="1">
      <alignment horizontal="left" vertical="top" wrapText="1"/>
      <protection locked="0"/>
    </xf>
    <xf numFmtId="0" fontId="9" fillId="0" borderId="50" xfId="0" applyFont="1" applyBorder="1" applyAlignment="1" applyProtection="1">
      <alignment horizontal="left" vertical="top" wrapText="1"/>
      <protection locked="0"/>
    </xf>
    <xf numFmtId="0" fontId="9" fillId="0" borderId="51" xfId="0" applyFont="1" applyBorder="1" applyAlignment="1" applyProtection="1">
      <alignment horizontal="left" vertical="top" wrapText="1"/>
      <protection locked="0"/>
    </xf>
    <xf numFmtId="0" fontId="9" fillId="0" borderId="52" xfId="0" applyFont="1" applyBorder="1" applyAlignment="1" applyProtection="1">
      <alignment horizontal="left" vertical="top" wrapText="1"/>
      <protection locked="0"/>
    </xf>
    <xf numFmtId="14" fontId="5" fillId="2" borderId="9" xfId="0" applyNumberFormat="1" applyFont="1" applyFill="1" applyBorder="1" applyAlignment="1" applyProtection="1">
      <alignment horizontal="right"/>
    </xf>
    <xf numFmtId="14" fontId="5" fillId="2" borderId="6" xfId="0" applyNumberFormat="1" applyFont="1" applyFill="1" applyBorder="1" applyAlignment="1" applyProtection="1">
      <alignment horizontal="right"/>
    </xf>
    <xf numFmtId="0" fontId="5" fillId="2" borderId="9" xfId="0" applyFont="1" applyFill="1" applyBorder="1" applyAlignment="1" applyProtection="1">
      <alignment horizontal="right"/>
      <protection locked="0"/>
    </xf>
    <xf numFmtId="0" fontId="5" fillId="2" borderId="6" xfId="0" applyFont="1" applyFill="1" applyBorder="1" applyAlignment="1" applyProtection="1">
      <alignment horizontal="right"/>
      <protection locked="0"/>
    </xf>
    <xf numFmtId="0" fontId="7" fillId="0" borderId="0"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5" fillId="3" borderId="2" xfId="0" applyFont="1" applyFill="1" applyBorder="1" applyAlignment="1" applyProtection="1">
      <alignment horizontal="left"/>
      <protection locked="0"/>
    </xf>
    <xf numFmtId="0" fontId="5" fillId="3" borderId="1" xfId="0" applyFont="1" applyFill="1" applyBorder="1" applyAlignment="1" applyProtection="1">
      <alignment horizontal="left"/>
      <protection locked="0"/>
    </xf>
    <xf numFmtId="0" fontId="5" fillId="3" borderId="0" xfId="0" applyFont="1" applyFill="1" applyBorder="1" applyAlignment="1" applyProtection="1">
      <alignment horizontal="left"/>
      <protection locked="0"/>
    </xf>
    <xf numFmtId="43" fontId="8" fillId="6" borderId="0" xfId="1" applyFont="1" applyFill="1" applyBorder="1" applyAlignment="1" applyProtection="1">
      <alignment horizontal="center"/>
      <protection locked="0"/>
    </xf>
    <xf numFmtId="43" fontId="5" fillId="3" borderId="9" xfId="1" applyFont="1" applyFill="1" applyBorder="1" applyAlignment="1" applyProtection="1">
      <alignment horizontal="center"/>
      <protection locked="0"/>
    </xf>
    <xf numFmtId="43" fontId="5" fillId="3" borderId="6" xfId="1" applyFont="1" applyFill="1" applyBorder="1" applyAlignment="1" applyProtection="1">
      <alignment horizontal="center"/>
      <protection locked="0"/>
    </xf>
    <xf numFmtId="11" fontId="5" fillId="3" borderId="9" xfId="1" applyNumberFormat="1" applyFont="1" applyFill="1" applyBorder="1" applyAlignment="1" applyProtection="1">
      <alignment horizontal="center"/>
      <protection locked="0"/>
    </xf>
    <xf numFmtId="11" fontId="5" fillId="3" borderId="14" xfId="1" applyNumberFormat="1" applyFont="1" applyFill="1" applyBorder="1" applyAlignment="1" applyProtection="1">
      <alignment horizontal="center"/>
      <protection locked="0"/>
    </xf>
    <xf numFmtId="11" fontId="5" fillId="3" borderId="6" xfId="1" applyNumberFormat="1" applyFont="1" applyFill="1" applyBorder="1" applyAlignment="1" applyProtection="1">
      <alignment horizontal="center"/>
      <protection locked="0"/>
    </xf>
    <xf numFmtId="43" fontId="19" fillId="9" borderId="41" xfId="1" applyFont="1" applyFill="1" applyBorder="1" applyAlignment="1" applyProtection="1">
      <alignment horizontal="center"/>
      <protection locked="0"/>
    </xf>
    <xf numFmtId="43" fontId="19" fillId="9" borderId="29" xfId="1" applyFont="1" applyFill="1" applyBorder="1" applyAlignment="1" applyProtection="1">
      <alignment horizontal="center"/>
      <protection locked="0"/>
    </xf>
    <xf numFmtId="11" fontId="19" fillId="9" borderId="29" xfId="1" applyNumberFormat="1" applyFont="1" applyFill="1" applyBorder="1" applyAlignment="1" applyProtection="1">
      <alignment horizontal="center"/>
      <protection locked="0"/>
    </xf>
    <xf numFmtId="11" fontId="19" fillId="9" borderId="30" xfId="1" applyNumberFormat="1" applyFont="1" applyFill="1" applyBorder="1" applyAlignment="1" applyProtection="1">
      <alignment horizontal="center"/>
      <protection locked="0"/>
    </xf>
    <xf numFmtId="0" fontId="21" fillId="9" borderId="0" xfId="0" applyFont="1" applyFill="1" applyAlignment="1" applyProtection="1">
      <alignment horizontal="center"/>
      <protection locked="0"/>
    </xf>
    <xf numFmtId="0" fontId="21" fillId="9" borderId="23" xfId="0" applyFont="1" applyFill="1" applyBorder="1" applyAlignment="1" applyProtection="1">
      <alignment horizontal="center"/>
      <protection locked="0"/>
    </xf>
    <xf numFmtId="0" fontId="19" fillId="0" borderId="0" xfId="0" applyFont="1" applyAlignment="1" applyProtection="1">
      <alignment horizontal="left"/>
      <protection locked="0"/>
    </xf>
    <xf numFmtId="0" fontId="22" fillId="9" borderId="24" xfId="0" applyFont="1" applyFill="1" applyBorder="1" applyAlignment="1" applyProtection="1">
      <alignment horizontal="left"/>
      <protection locked="0"/>
    </xf>
    <xf numFmtId="0" fontId="22" fillId="9" borderId="25" xfId="0" applyFont="1" applyFill="1" applyBorder="1" applyAlignment="1" applyProtection="1">
      <alignment horizontal="left"/>
      <protection locked="0"/>
    </xf>
    <xf numFmtId="0" fontId="2" fillId="0" borderId="39" xfId="0" applyFont="1" applyBorder="1" applyAlignment="1" applyProtection="1">
      <alignment horizontal="center"/>
      <protection locked="0"/>
    </xf>
    <xf numFmtId="0" fontId="23" fillId="9" borderId="25" xfId="0" applyFont="1" applyFill="1" applyBorder="1" applyAlignment="1" applyProtection="1">
      <alignment horizontal="center"/>
      <protection locked="0"/>
    </xf>
    <xf numFmtId="0" fontId="23" fillId="9" borderId="40" xfId="0" applyFont="1" applyFill="1" applyBorder="1" applyAlignment="1" applyProtection="1">
      <alignment horizontal="center"/>
      <protection locked="0"/>
    </xf>
    <xf numFmtId="0" fontId="19" fillId="9" borderId="33" xfId="0" applyFont="1" applyFill="1" applyBorder="1" applyAlignment="1" applyProtection="1">
      <alignment horizontal="right"/>
      <protection locked="0"/>
    </xf>
    <xf numFmtId="0" fontId="19" fillId="9" borderId="37" xfId="0" applyFont="1" applyFill="1" applyBorder="1" applyAlignment="1" applyProtection="1">
      <alignment horizontal="right"/>
      <protection locked="0"/>
    </xf>
    <xf numFmtId="14" fontId="2" fillId="9" borderId="33" xfId="0" applyNumberFormat="1" applyFont="1" applyFill="1" applyBorder="1" applyAlignment="1" applyProtection="1">
      <alignment horizontal="right"/>
    </xf>
    <xf numFmtId="0" fontId="2" fillId="9" borderId="33" xfId="0" applyFont="1" applyFill="1" applyBorder="1" applyAlignment="1" applyProtection="1">
      <alignment horizontal="right"/>
      <protection locked="0"/>
    </xf>
    <xf numFmtId="0" fontId="7" fillId="0" borderId="0"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cellXfs>
  <cellStyles count="4">
    <cellStyle name="40% - Accent2" xfId="2" builtinId="35"/>
    <cellStyle name="60% - Accent6" xfId="3" builtinId="52"/>
    <cellStyle name="Comma" xfId="1" builtinId="3"/>
    <cellStyle name="Normal" xfId="0" builtinId="0"/>
  </cellStyles>
  <dxfs count="0"/>
  <tableStyles count="0" defaultTableStyle="TableStyleMedium9" defaultPivotStyle="PivotStyleLight16"/>
  <colors>
    <mruColors>
      <color rgb="FFDCA710"/>
      <color rgb="FFF3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O66"/>
  <sheetViews>
    <sheetView tabSelected="1" workbookViewId="0">
      <selection activeCell="B5" sqref="B5:O5"/>
    </sheetView>
  </sheetViews>
  <sheetFormatPr defaultRowHeight="18" customHeight="1" x14ac:dyDescent="0.25"/>
  <cols>
    <col min="1" max="1" width="3.875" style="88" customWidth="1"/>
    <col min="2" max="2" width="4.875" style="88" customWidth="1"/>
    <col min="3" max="3" width="3.75" style="88" customWidth="1"/>
    <col min="4" max="16384" width="9" style="88"/>
  </cols>
  <sheetData>
    <row r="1" spans="1:15" ht="18" customHeight="1" x14ac:dyDescent="0.25">
      <c r="A1" s="84"/>
      <c r="B1" s="84"/>
      <c r="C1" s="84"/>
      <c r="D1" s="84"/>
      <c r="E1" s="84"/>
      <c r="F1" s="84"/>
      <c r="G1" s="84"/>
      <c r="H1" s="84"/>
      <c r="I1" s="84"/>
      <c r="J1" s="84"/>
      <c r="K1" s="84"/>
      <c r="L1" s="84"/>
      <c r="M1" s="84"/>
      <c r="N1" s="84"/>
      <c r="O1" s="84"/>
    </row>
    <row r="2" spans="1:15" ht="18" customHeight="1" x14ac:dyDescent="0.3">
      <c r="A2" s="84"/>
      <c r="B2" s="202" t="s">
        <v>98</v>
      </c>
      <c r="C2" s="202"/>
      <c r="D2" s="202"/>
      <c r="E2" s="202"/>
      <c r="F2" s="202"/>
      <c r="G2" s="202"/>
      <c r="H2" s="202"/>
      <c r="I2" s="202"/>
      <c r="J2" s="202"/>
      <c r="K2" s="202"/>
      <c r="L2" s="202"/>
      <c r="M2" s="202"/>
      <c r="N2" s="202"/>
      <c r="O2" s="202"/>
    </row>
    <row r="3" spans="1:15" ht="18" customHeight="1" x14ac:dyDescent="0.3">
      <c r="A3" s="84"/>
      <c r="B3" s="202" t="s">
        <v>198</v>
      </c>
      <c r="C3" s="202"/>
      <c r="D3" s="202"/>
      <c r="E3" s="202"/>
      <c r="F3" s="202"/>
      <c r="G3" s="202"/>
      <c r="H3" s="202"/>
      <c r="I3" s="202"/>
      <c r="J3" s="202"/>
      <c r="K3" s="202"/>
      <c r="L3" s="202"/>
      <c r="M3" s="202"/>
      <c r="N3" s="202"/>
      <c r="O3" s="202"/>
    </row>
    <row r="4" spans="1:15" ht="18" customHeight="1" x14ac:dyDescent="0.25">
      <c r="A4" s="84"/>
      <c r="B4" s="84"/>
      <c r="C4" s="84"/>
      <c r="D4" s="84"/>
      <c r="E4" s="84"/>
      <c r="F4" s="84"/>
      <c r="G4" s="84"/>
      <c r="H4" s="84"/>
      <c r="I4" s="84"/>
      <c r="J4" s="84"/>
      <c r="K4" s="84"/>
      <c r="L4" s="84"/>
      <c r="M4" s="84"/>
      <c r="N4" s="84"/>
      <c r="O4" s="84"/>
    </row>
    <row r="5" spans="1:15" ht="18" customHeight="1" x14ac:dyDescent="0.25">
      <c r="A5" s="84"/>
      <c r="B5" s="203" t="s">
        <v>199</v>
      </c>
      <c r="C5" s="203"/>
      <c r="D5" s="203"/>
      <c r="E5" s="203"/>
      <c r="F5" s="203"/>
      <c r="G5" s="203"/>
      <c r="H5" s="203"/>
      <c r="I5" s="203"/>
      <c r="J5" s="203"/>
      <c r="K5" s="203"/>
      <c r="L5" s="203"/>
      <c r="M5" s="203"/>
      <c r="N5" s="203"/>
      <c r="O5" s="203"/>
    </row>
    <row r="6" spans="1:15" ht="18" customHeight="1" x14ac:dyDescent="0.25">
      <c r="A6" s="84"/>
      <c r="B6" s="203" t="s">
        <v>200</v>
      </c>
      <c r="C6" s="203"/>
      <c r="D6" s="203"/>
      <c r="E6" s="203"/>
      <c r="F6" s="203"/>
      <c r="G6" s="203"/>
      <c r="H6" s="203"/>
      <c r="I6" s="203"/>
      <c r="J6" s="203"/>
      <c r="K6" s="203"/>
      <c r="L6" s="203"/>
      <c r="M6" s="203"/>
      <c r="N6" s="203"/>
      <c r="O6" s="203"/>
    </row>
    <row r="7" spans="1:15" ht="18" customHeight="1" x14ac:dyDescent="0.25">
      <c r="A7" s="84"/>
      <c r="B7" s="203" t="s">
        <v>201</v>
      </c>
      <c r="C7" s="203"/>
      <c r="D7" s="203"/>
      <c r="E7" s="203"/>
      <c r="F7" s="203"/>
      <c r="G7" s="203"/>
      <c r="H7" s="203"/>
      <c r="I7" s="203"/>
      <c r="J7" s="203"/>
      <c r="K7" s="203"/>
      <c r="L7" s="203"/>
      <c r="M7" s="203"/>
      <c r="N7" s="203"/>
      <c r="O7" s="203"/>
    </row>
    <row r="8" spans="1:15" ht="18" customHeight="1" thickBot="1" x14ac:dyDescent="0.3">
      <c r="A8" s="84"/>
      <c r="B8" s="84"/>
      <c r="C8" s="84"/>
      <c r="D8" s="84"/>
      <c r="E8" s="84"/>
      <c r="F8" s="84"/>
      <c r="G8" s="84"/>
      <c r="H8" s="84"/>
      <c r="I8" s="84"/>
      <c r="J8" s="84"/>
      <c r="K8" s="84"/>
      <c r="L8" s="84"/>
      <c r="M8" s="84"/>
      <c r="N8" s="84"/>
      <c r="O8" s="84"/>
    </row>
    <row r="9" spans="1:15" ht="18" customHeight="1" x14ac:dyDescent="0.25">
      <c r="A9" s="84"/>
      <c r="B9" s="204" t="s">
        <v>202</v>
      </c>
      <c r="C9" s="205"/>
      <c r="D9" s="205"/>
      <c r="E9" s="205"/>
      <c r="F9" s="205"/>
      <c r="G9" s="205"/>
      <c r="H9" s="205"/>
      <c r="I9" s="205"/>
      <c r="J9" s="205"/>
      <c r="K9" s="205"/>
      <c r="L9" s="205"/>
      <c r="M9" s="205"/>
      <c r="N9" s="205"/>
      <c r="O9" s="206"/>
    </row>
    <row r="10" spans="1:15" ht="27.75" customHeight="1" x14ac:dyDescent="0.25">
      <c r="A10" s="84"/>
      <c r="B10" s="199" t="s">
        <v>203</v>
      </c>
      <c r="C10" s="185"/>
      <c r="D10" s="185"/>
      <c r="E10" s="185"/>
      <c r="F10" s="185"/>
      <c r="G10" s="185"/>
      <c r="H10" s="185"/>
      <c r="I10" s="185"/>
      <c r="J10" s="185"/>
      <c r="K10" s="185"/>
      <c r="L10" s="185"/>
      <c r="M10" s="185"/>
      <c r="N10" s="185"/>
      <c r="O10" s="191"/>
    </row>
    <row r="11" spans="1:15" ht="18" customHeight="1" x14ac:dyDescent="0.25">
      <c r="A11" s="84"/>
      <c r="B11" s="125" t="s">
        <v>73</v>
      </c>
      <c r="C11" s="185" t="s">
        <v>214</v>
      </c>
      <c r="D11" s="185"/>
      <c r="E11" s="185"/>
      <c r="F11" s="185"/>
      <c r="G11" s="185"/>
      <c r="H11" s="185"/>
      <c r="I11" s="185"/>
      <c r="J11" s="185"/>
      <c r="K11" s="185"/>
      <c r="L11" s="185"/>
      <c r="M11" s="185"/>
      <c r="N11" s="185"/>
      <c r="O11" s="191"/>
    </row>
    <row r="12" spans="1:15" ht="18" customHeight="1" x14ac:dyDescent="0.25">
      <c r="A12" s="84"/>
      <c r="B12" s="125" t="s">
        <v>74</v>
      </c>
      <c r="C12" s="200" t="s">
        <v>215</v>
      </c>
      <c r="D12" s="200"/>
      <c r="E12" s="200"/>
      <c r="F12" s="200"/>
      <c r="G12" s="200"/>
      <c r="H12" s="200"/>
      <c r="I12" s="200"/>
      <c r="J12" s="200"/>
      <c r="K12" s="200"/>
      <c r="L12" s="200"/>
      <c r="M12" s="200"/>
      <c r="N12" s="200"/>
      <c r="O12" s="201"/>
    </row>
    <row r="13" spans="1:15" ht="18" customHeight="1" x14ac:dyDescent="0.25">
      <c r="A13" s="84"/>
      <c r="B13" s="125" t="s">
        <v>75</v>
      </c>
      <c r="C13" s="200" t="s">
        <v>216</v>
      </c>
      <c r="D13" s="200"/>
      <c r="E13" s="200"/>
      <c r="F13" s="200"/>
      <c r="G13" s="200"/>
      <c r="H13" s="200"/>
      <c r="I13" s="200"/>
      <c r="J13" s="200"/>
      <c r="K13" s="200"/>
      <c r="L13" s="200"/>
      <c r="M13" s="200"/>
      <c r="N13" s="200"/>
      <c r="O13" s="201"/>
    </row>
    <row r="14" spans="1:15" ht="18" customHeight="1" x14ac:dyDescent="0.25">
      <c r="A14" s="84"/>
      <c r="B14" s="125"/>
      <c r="C14" s="182" t="s">
        <v>77</v>
      </c>
      <c r="D14" s="182"/>
      <c r="E14" s="182"/>
      <c r="F14" s="182"/>
      <c r="G14" s="182"/>
      <c r="H14" s="182"/>
      <c r="I14" s="182"/>
      <c r="J14" s="182"/>
      <c r="K14" s="182"/>
      <c r="L14" s="182"/>
      <c r="M14" s="182"/>
      <c r="N14" s="182"/>
      <c r="O14" s="187"/>
    </row>
    <row r="15" spans="1:15" ht="18" customHeight="1" x14ac:dyDescent="0.25">
      <c r="A15" s="84"/>
      <c r="B15" s="125"/>
      <c r="C15" s="133" t="s">
        <v>78</v>
      </c>
      <c r="D15" s="183" t="s">
        <v>112</v>
      </c>
      <c r="E15" s="183"/>
      <c r="F15" s="183"/>
      <c r="G15" s="183"/>
      <c r="H15" s="183"/>
      <c r="I15" s="183"/>
      <c r="J15" s="183"/>
      <c r="K15" s="183"/>
      <c r="L15" s="183"/>
      <c r="M15" s="183"/>
      <c r="N15" s="183"/>
      <c r="O15" s="184"/>
    </row>
    <row r="16" spans="1:15" ht="18" customHeight="1" x14ac:dyDescent="0.25">
      <c r="A16" s="84"/>
      <c r="B16" s="125"/>
      <c r="C16" s="133"/>
      <c r="D16" s="183"/>
      <c r="E16" s="183"/>
      <c r="F16" s="183"/>
      <c r="G16" s="183"/>
      <c r="H16" s="183"/>
      <c r="I16" s="183"/>
      <c r="J16" s="183"/>
      <c r="K16" s="183"/>
      <c r="L16" s="183"/>
      <c r="M16" s="183"/>
      <c r="N16" s="183"/>
      <c r="O16" s="184"/>
    </row>
    <row r="17" spans="1:15" ht="18" customHeight="1" x14ac:dyDescent="0.25">
      <c r="A17" s="84"/>
      <c r="B17" s="125"/>
      <c r="C17" s="133" t="s">
        <v>79</v>
      </c>
      <c r="D17" s="182" t="s">
        <v>113</v>
      </c>
      <c r="E17" s="182"/>
      <c r="F17" s="182"/>
      <c r="G17" s="182"/>
      <c r="H17" s="182"/>
      <c r="I17" s="182"/>
      <c r="J17" s="182"/>
      <c r="K17" s="182"/>
      <c r="L17" s="182"/>
      <c r="M17" s="182"/>
      <c r="N17" s="182"/>
      <c r="O17" s="187"/>
    </row>
    <row r="18" spans="1:15" ht="18" customHeight="1" x14ac:dyDescent="0.25">
      <c r="A18" s="84"/>
      <c r="B18" s="125"/>
      <c r="C18" s="133" t="s">
        <v>80</v>
      </c>
      <c r="D18" s="183" t="s">
        <v>114</v>
      </c>
      <c r="E18" s="183"/>
      <c r="F18" s="183"/>
      <c r="G18" s="183"/>
      <c r="H18" s="183"/>
      <c r="I18" s="183"/>
      <c r="J18" s="183"/>
      <c r="K18" s="183"/>
      <c r="L18" s="183"/>
      <c r="M18" s="183"/>
      <c r="N18" s="183"/>
      <c r="O18" s="184"/>
    </row>
    <row r="19" spans="1:15" ht="18" customHeight="1" x14ac:dyDescent="0.25">
      <c r="A19" s="84"/>
      <c r="B19" s="125"/>
      <c r="C19" s="133"/>
      <c r="D19" s="183"/>
      <c r="E19" s="183"/>
      <c r="F19" s="183"/>
      <c r="G19" s="183"/>
      <c r="H19" s="183"/>
      <c r="I19" s="183"/>
      <c r="J19" s="183"/>
      <c r="K19" s="183"/>
      <c r="L19" s="183"/>
      <c r="M19" s="183"/>
      <c r="N19" s="183"/>
      <c r="O19" s="184"/>
    </row>
    <row r="20" spans="1:15" ht="18" customHeight="1" x14ac:dyDescent="0.25">
      <c r="A20" s="84"/>
      <c r="B20" s="125"/>
      <c r="C20" s="133" t="s">
        <v>81</v>
      </c>
      <c r="D20" s="183" t="s">
        <v>115</v>
      </c>
      <c r="E20" s="183"/>
      <c r="F20" s="183"/>
      <c r="G20" s="183"/>
      <c r="H20" s="183"/>
      <c r="I20" s="183"/>
      <c r="J20" s="183"/>
      <c r="K20" s="183"/>
      <c r="L20" s="183"/>
      <c r="M20" s="183"/>
      <c r="N20" s="183"/>
      <c r="O20" s="184"/>
    </row>
    <row r="21" spans="1:15" ht="18" customHeight="1" x14ac:dyDescent="0.25">
      <c r="A21" s="84"/>
      <c r="B21" s="125"/>
      <c r="C21" s="133"/>
      <c r="D21" s="183"/>
      <c r="E21" s="183"/>
      <c r="F21" s="183"/>
      <c r="G21" s="183"/>
      <c r="H21" s="183"/>
      <c r="I21" s="183"/>
      <c r="J21" s="183"/>
      <c r="K21" s="183"/>
      <c r="L21" s="183"/>
      <c r="M21" s="183"/>
      <c r="N21" s="183"/>
      <c r="O21" s="184"/>
    </row>
    <row r="22" spans="1:15" ht="18" customHeight="1" x14ac:dyDescent="0.25">
      <c r="A22" s="84"/>
      <c r="B22" s="134" t="s">
        <v>76</v>
      </c>
      <c r="C22" s="183" t="s">
        <v>222</v>
      </c>
      <c r="D22" s="183"/>
      <c r="E22" s="183"/>
      <c r="F22" s="183"/>
      <c r="G22" s="183"/>
      <c r="H22" s="183"/>
      <c r="I22" s="183"/>
      <c r="J22" s="183"/>
      <c r="K22" s="183"/>
      <c r="L22" s="183"/>
      <c r="M22" s="183"/>
      <c r="N22" s="183"/>
      <c r="O22" s="184"/>
    </row>
    <row r="23" spans="1:15" ht="18" customHeight="1" x14ac:dyDescent="0.25">
      <c r="A23" s="84"/>
      <c r="B23" s="125"/>
      <c r="C23" s="183"/>
      <c r="D23" s="183"/>
      <c r="E23" s="183"/>
      <c r="F23" s="183"/>
      <c r="G23" s="183"/>
      <c r="H23" s="183"/>
      <c r="I23" s="183"/>
      <c r="J23" s="183"/>
      <c r="K23" s="183"/>
      <c r="L23" s="183"/>
      <c r="M23" s="183"/>
      <c r="N23" s="183"/>
      <c r="O23" s="184"/>
    </row>
    <row r="24" spans="1:15" ht="10.5" customHeight="1" x14ac:dyDescent="0.25">
      <c r="A24" s="84"/>
      <c r="B24" s="125"/>
      <c r="C24" s="183"/>
      <c r="D24" s="183"/>
      <c r="E24" s="183"/>
      <c r="F24" s="183"/>
      <c r="G24" s="183"/>
      <c r="H24" s="183"/>
      <c r="I24" s="183"/>
      <c r="J24" s="183"/>
      <c r="K24" s="183"/>
      <c r="L24" s="183"/>
      <c r="M24" s="183"/>
      <c r="N24" s="183"/>
      <c r="O24" s="184"/>
    </row>
    <row r="25" spans="1:15" ht="18" customHeight="1" x14ac:dyDescent="0.25">
      <c r="A25" s="84"/>
      <c r="B25" s="125" t="s">
        <v>82</v>
      </c>
      <c r="C25" s="182" t="s">
        <v>221</v>
      </c>
      <c r="D25" s="182"/>
      <c r="E25" s="182"/>
      <c r="F25" s="182"/>
      <c r="G25" s="182"/>
      <c r="H25" s="182"/>
      <c r="I25" s="182"/>
      <c r="J25" s="182"/>
      <c r="K25" s="182"/>
      <c r="L25" s="182"/>
      <c r="M25" s="182"/>
      <c r="N25" s="182"/>
      <c r="O25" s="187"/>
    </row>
    <row r="26" spans="1:15" ht="18" customHeight="1" x14ac:dyDescent="0.25">
      <c r="A26" s="84"/>
      <c r="B26" s="125" t="s">
        <v>83</v>
      </c>
      <c r="C26" s="182" t="s">
        <v>220</v>
      </c>
      <c r="D26" s="182"/>
      <c r="E26" s="182"/>
      <c r="F26" s="182"/>
      <c r="G26" s="182"/>
      <c r="H26" s="182"/>
      <c r="I26" s="182"/>
      <c r="J26" s="182"/>
      <c r="K26" s="182"/>
      <c r="L26" s="182"/>
      <c r="M26" s="182"/>
      <c r="N26" s="182"/>
      <c r="O26" s="187"/>
    </row>
    <row r="27" spans="1:15" ht="18" customHeight="1" x14ac:dyDescent="0.25">
      <c r="A27" s="84"/>
      <c r="B27" s="125" t="s">
        <v>84</v>
      </c>
      <c r="C27" s="182" t="s">
        <v>134</v>
      </c>
      <c r="D27" s="182"/>
      <c r="E27" s="182"/>
      <c r="F27" s="182"/>
      <c r="G27" s="182"/>
      <c r="H27" s="182"/>
      <c r="I27" s="182"/>
      <c r="J27" s="182"/>
      <c r="K27" s="182"/>
      <c r="L27" s="182"/>
      <c r="M27" s="182"/>
      <c r="N27" s="182"/>
      <c r="O27" s="187"/>
    </row>
    <row r="28" spans="1:15" ht="18" customHeight="1" x14ac:dyDescent="0.25">
      <c r="A28" s="84"/>
      <c r="B28" s="125" t="s">
        <v>85</v>
      </c>
      <c r="C28" s="182" t="s">
        <v>238</v>
      </c>
      <c r="D28" s="182"/>
      <c r="E28" s="182"/>
      <c r="F28" s="182"/>
      <c r="G28" s="182"/>
      <c r="H28" s="182"/>
      <c r="I28" s="182"/>
      <c r="J28" s="182"/>
      <c r="K28" s="182"/>
      <c r="L28" s="182"/>
      <c r="M28" s="182"/>
      <c r="N28" s="182"/>
      <c r="O28" s="187"/>
    </row>
    <row r="29" spans="1:15" ht="18" customHeight="1" x14ac:dyDescent="0.25">
      <c r="A29" s="84"/>
      <c r="B29" s="125" t="s">
        <v>86</v>
      </c>
      <c r="C29" s="182" t="s">
        <v>223</v>
      </c>
      <c r="D29" s="182"/>
      <c r="E29" s="182"/>
      <c r="F29" s="182"/>
      <c r="G29" s="182"/>
      <c r="H29" s="182"/>
      <c r="I29" s="182"/>
      <c r="J29" s="182"/>
      <c r="K29" s="182"/>
      <c r="L29" s="182"/>
      <c r="M29" s="182"/>
      <c r="N29" s="182"/>
      <c r="O29" s="187"/>
    </row>
    <row r="30" spans="1:15" ht="18" customHeight="1" x14ac:dyDescent="0.25">
      <c r="A30" s="84"/>
      <c r="B30" s="125" t="s">
        <v>87</v>
      </c>
      <c r="C30" s="182" t="s">
        <v>217</v>
      </c>
      <c r="D30" s="182"/>
      <c r="E30" s="182"/>
      <c r="F30" s="182"/>
      <c r="G30" s="182"/>
      <c r="H30" s="182"/>
      <c r="I30" s="182"/>
      <c r="J30" s="182"/>
      <c r="K30" s="182"/>
      <c r="L30" s="182"/>
      <c r="M30" s="182"/>
      <c r="N30" s="182"/>
      <c r="O30" s="187"/>
    </row>
    <row r="31" spans="1:15" ht="30" customHeight="1" x14ac:dyDescent="0.25">
      <c r="A31" s="84"/>
      <c r="B31" s="125" t="s">
        <v>102</v>
      </c>
      <c r="C31" s="185" t="s">
        <v>240</v>
      </c>
      <c r="D31" s="185"/>
      <c r="E31" s="185"/>
      <c r="F31" s="185"/>
      <c r="G31" s="185"/>
      <c r="H31" s="185"/>
      <c r="I31" s="185"/>
      <c r="J31" s="185"/>
      <c r="K31" s="185"/>
      <c r="L31" s="185"/>
      <c r="M31" s="185"/>
      <c r="N31" s="185"/>
      <c r="O31" s="191"/>
    </row>
    <row r="32" spans="1:15" ht="30.75" customHeight="1" x14ac:dyDescent="0.25">
      <c r="A32" s="84"/>
      <c r="B32" s="125" t="s">
        <v>103</v>
      </c>
      <c r="C32" s="197" t="s">
        <v>218</v>
      </c>
      <c r="D32" s="197"/>
      <c r="E32" s="197"/>
      <c r="F32" s="197"/>
      <c r="G32" s="197"/>
      <c r="H32" s="197"/>
      <c r="I32" s="197"/>
      <c r="J32" s="197"/>
      <c r="K32" s="197"/>
      <c r="L32" s="197"/>
      <c r="M32" s="197"/>
      <c r="N32" s="197"/>
      <c r="O32" s="198"/>
    </row>
    <row r="33" spans="1:15" ht="18" customHeight="1" x14ac:dyDescent="0.25">
      <c r="A33" s="84"/>
      <c r="B33" s="125" t="s">
        <v>225</v>
      </c>
      <c r="C33" s="183" t="s">
        <v>219</v>
      </c>
      <c r="D33" s="183"/>
      <c r="E33" s="183"/>
      <c r="F33" s="183"/>
      <c r="G33" s="183"/>
      <c r="H33" s="183"/>
      <c r="I33" s="183"/>
      <c r="J33" s="183"/>
      <c r="K33" s="183"/>
      <c r="L33" s="183"/>
      <c r="M33" s="183"/>
      <c r="N33" s="183"/>
      <c r="O33" s="184"/>
    </row>
    <row r="34" spans="1:15" ht="18" customHeight="1" x14ac:dyDescent="0.25">
      <c r="A34" s="84"/>
      <c r="B34" s="125"/>
      <c r="C34" s="183"/>
      <c r="D34" s="183"/>
      <c r="E34" s="183"/>
      <c r="F34" s="183"/>
      <c r="G34" s="183"/>
      <c r="H34" s="183"/>
      <c r="I34" s="183"/>
      <c r="J34" s="183"/>
      <c r="K34" s="183"/>
      <c r="L34" s="183"/>
      <c r="M34" s="183"/>
      <c r="N34" s="183"/>
      <c r="O34" s="184"/>
    </row>
    <row r="35" spans="1:15" ht="18" customHeight="1" x14ac:dyDescent="0.25">
      <c r="A35" s="84"/>
      <c r="B35" s="125"/>
      <c r="C35" s="135" t="s">
        <v>78</v>
      </c>
      <c r="D35" s="183" t="s">
        <v>88</v>
      </c>
      <c r="E35" s="183"/>
      <c r="F35" s="183"/>
      <c r="G35" s="183"/>
      <c r="H35" s="183"/>
      <c r="I35" s="183"/>
      <c r="J35" s="183"/>
      <c r="K35" s="183"/>
      <c r="L35" s="183"/>
      <c r="M35" s="183"/>
      <c r="N35" s="183"/>
      <c r="O35" s="184"/>
    </row>
    <row r="36" spans="1:15" ht="18" customHeight="1" x14ac:dyDescent="0.25">
      <c r="A36" s="84"/>
      <c r="B36" s="125"/>
      <c r="C36" s="133"/>
      <c r="D36" s="183"/>
      <c r="E36" s="183"/>
      <c r="F36" s="183"/>
      <c r="G36" s="183"/>
      <c r="H36" s="183"/>
      <c r="I36" s="183"/>
      <c r="J36" s="183"/>
      <c r="K36" s="183"/>
      <c r="L36" s="183"/>
      <c r="M36" s="183"/>
      <c r="N36" s="183"/>
      <c r="O36" s="184"/>
    </row>
    <row r="37" spans="1:15" ht="18" customHeight="1" x14ac:dyDescent="0.25">
      <c r="A37" s="84"/>
      <c r="B37" s="125"/>
      <c r="C37" s="133" t="s">
        <v>79</v>
      </c>
      <c r="D37" s="182" t="s">
        <v>89</v>
      </c>
      <c r="E37" s="182"/>
      <c r="F37" s="182"/>
      <c r="G37" s="182"/>
      <c r="H37" s="182"/>
      <c r="I37" s="182"/>
      <c r="J37" s="182"/>
      <c r="K37" s="182"/>
      <c r="L37" s="182"/>
      <c r="M37" s="182"/>
      <c r="N37" s="182"/>
      <c r="O37" s="187"/>
    </row>
    <row r="38" spans="1:15" ht="18" customHeight="1" x14ac:dyDescent="0.25">
      <c r="A38" s="84"/>
      <c r="B38" s="125"/>
      <c r="C38" s="133"/>
      <c r="D38" s="127" t="s">
        <v>90</v>
      </c>
      <c r="E38" s="182" t="s">
        <v>91</v>
      </c>
      <c r="F38" s="182"/>
      <c r="G38" s="182"/>
      <c r="H38" s="182"/>
      <c r="I38" s="182"/>
      <c r="J38" s="182"/>
      <c r="K38" s="182"/>
      <c r="L38" s="182"/>
      <c r="M38" s="182"/>
      <c r="N38" s="182"/>
      <c r="O38" s="187"/>
    </row>
    <row r="39" spans="1:15" ht="18" customHeight="1" x14ac:dyDescent="0.25">
      <c r="A39" s="84"/>
      <c r="B39" s="125"/>
      <c r="C39" s="133"/>
      <c r="D39" s="127" t="s">
        <v>92</v>
      </c>
      <c r="E39" s="183" t="s">
        <v>93</v>
      </c>
      <c r="F39" s="183"/>
      <c r="G39" s="183"/>
      <c r="H39" s="183"/>
      <c r="I39" s="183"/>
      <c r="J39" s="183"/>
      <c r="K39" s="183"/>
      <c r="L39" s="183"/>
      <c r="M39" s="183"/>
      <c r="N39" s="183"/>
      <c r="O39" s="184"/>
    </row>
    <row r="40" spans="1:15" ht="18" customHeight="1" x14ac:dyDescent="0.25">
      <c r="A40" s="84"/>
      <c r="B40" s="125"/>
      <c r="C40" s="133"/>
      <c r="D40" s="128"/>
      <c r="E40" s="183"/>
      <c r="F40" s="183"/>
      <c r="G40" s="183"/>
      <c r="H40" s="183"/>
      <c r="I40" s="183"/>
      <c r="J40" s="183"/>
      <c r="K40" s="183"/>
      <c r="L40" s="183"/>
      <c r="M40" s="183"/>
      <c r="N40" s="183"/>
      <c r="O40" s="184"/>
    </row>
    <row r="41" spans="1:15" ht="18" customHeight="1" x14ac:dyDescent="0.25">
      <c r="A41" s="84"/>
      <c r="B41" s="125"/>
      <c r="C41" s="133" t="s">
        <v>80</v>
      </c>
      <c r="D41" s="183" t="s">
        <v>116</v>
      </c>
      <c r="E41" s="183"/>
      <c r="F41" s="183"/>
      <c r="G41" s="183"/>
      <c r="H41" s="183"/>
      <c r="I41" s="183"/>
      <c r="J41" s="183"/>
      <c r="K41" s="183"/>
      <c r="L41" s="183"/>
      <c r="M41" s="183"/>
      <c r="N41" s="183"/>
      <c r="O41" s="184"/>
    </row>
    <row r="42" spans="1:15" ht="18" customHeight="1" x14ac:dyDescent="0.25">
      <c r="A42" s="84"/>
      <c r="B42" s="125"/>
      <c r="C42" s="133"/>
      <c r="D42" s="183"/>
      <c r="E42" s="183"/>
      <c r="F42" s="183"/>
      <c r="G42" s="183"/>
      <c r="H42" s="183"/>
      <c r="I42" s="183"/>
      <c r="J42" s="183"/>
      <c r="K42" s="183"/>
      <c r="L42" s="183"/>
      <c r="M42" s="183"/>
      <c r="N42" s="183"/>
      <c r="O42" s="184"/>
    </row>
    <row r="43" spans="1:15" ht="18" customHeight="1" x14ac:dyDescent="0.25">
      <c r="A43" s="84"/>
      <c r="B43" s="125"/>
      <c r="C43" s="133" t="s">
        <v>81</v>
      </c>
      <c r="D43" s="182" t="s">
        <v>94</v>
      </c>
      <c r="E43" s="182"/>
      <c r="F43" s="182"/>
      <c r="G43" s="182"/>
      <c r="H43" s="182"/>
      <c r="I43" s="182"/>
      <c r="J43" s="182"/>
      <c r="K43" s="182"/>
      <c r="L43" s="182"/>
      <c r="M43" s="182"/>
      <c r="N43" s="182"/>
      <c r="O43" s="187"/>
    </row>
    <row r="44" spans="1:15" ht="18" customHeight="1" x14ac:dyDescent="0.25">
      <c r="A44" s="84"/>
      <c r="B44" s="125"/>
      <c r="C44" s="133"/>
      <c r="D44" s="127" t="s">
        <v>90</v>
      </c>
      <c r="E44" s="185" t="s">
        <v>95</v>
      </c>
      <c r="F44" s="185"/>
      <c r="G44" s="185"/>
      <c r="H44" s="185"/>
      <c r="I44" s="185"/>
      <c r="J44" s="185"/>
      <c r="K44" s="185"/>
      <c r="L44" s="185"/>
      <c r="M44" s="185"/>
      <c r="N44" s="185"/>
      <c r="O44" s="191"/>
    </row>
    <row r="45" spans="1:15" ht="18" customHeight="1" x14ac:dyDescent="0.25">
      <c r="A45" s="84"/>
      <c r="B45" s="125"/>
      <c r="C45" s="133"/>
      <c r="D45" s="127" t="s">
        <v>92</v>
      </c>
      <c r="E45" s="182" t="s">
        <v>96</v>
      </c>
      <c r="F45" s="182"/>
      <c r="G45" s="182"/>
      <c r="H45" s="182"/>
      <c r="I45" s="182"/>
      <c r="J45" s="182"/>
      <c r="K45" s="182"/>
      <c r="L45" s="182"/>
      <c r="M45" s="182"/>
      <c r="N45" s="182"/>
      <c r="O45" s="187"/>
    </row>
    <row r="46" spans="1:15" ht="18" customHeight="1" thickBot="1" x14ac:dyDescent="0.3">
      <c r="A46" s="84"/>
      <c r="B46" s="136"/>
      <c r="C46" s="137" t="s">
        <v>97</v>
      </c>
      <c r="D46" s="192" t="s">
        <v>224</v>
      </c>
      <c r="E46" s="192"/>
      <c r="F46" s="192"/>
      <c r="G46" s="192"/>
      <c r="H46" s="192"/>
      <c r="I46" s="192"/>
      <c r="J46" s="192"/>
      <c r="K46" s="192"/>
      <c r="L46" s="192"/>
      <c r="M46" s="192"/>
      <c r="N46" s="192"/>
      <c r="O46" s="193"/>
    </row>
    <row r="47" spans="1:15" ht="18" customHeight="1" thickBot="1" x14ac:dyDescent="0.3">
      <c r="A47" s="84"/>
      <c r="B47" s="85"/>
      <c r="C47" s="84"/>
      <c r="D47" s="124"/>
      <c r="E47" s="124"/>
      <c r="F47" s="124"/>
      <c r="G47" s="124"/>
      <c r="H47" s="124"/>
      <c r="I47" s="124"/>
      <c r="J47" s="124"/>
      <c r="K47" s="124"/>
      <c r="L47" s="124"/>
      <c r="M47" s="124"/>
      <c r="N47" s="124"/>
      <c r="O47" s="124"/>
    </row>
    <row r="48" spans="1:15" ht="35.25" customHeight="1" x14ac:dyDescent="0.25">
      <c r="A48" s="84"/>
      <c r="B48" s="85" t="s">
        <v>239</v>
      </c>
      <c r="C48" s="194" t="s">
        <v>226</v>
      </c>
      <c r="D48" s="195"/>
      <c r="E48" s="195"/>
      <c r="F48" s="195"/>
      <c r="G48" s="195"/>
      <c r="H48" s="195"/>
      <c r="I48" s="195"/>
      <c r="J48" s="195"/>
      <c r="K48" s="195"/>
      <c r="L48" s="195"/>
      <c r="M48" s="195"/>
      <c r="N48" s="195"/>
      <c r="O48" s="196"/>
    </row>
    <row r="49" spans="1:15" ht="18" customHeight="1" x14ac:dyDescent="0.25">
      <c r="A49" s="84"/>
      <c r="B49" s="85"/>
      <c r="C49" s="125" t="s">
        <v>78</v>
      </c>
      <c r="D49" s="183" t="s">
        <v>117</v>
      </c>
      <c r="E49" s="183"/>
      <c r="F49" s="183"/>
      <c r="G49" s="183"/>
      <c r="H49" s="183"/>
      <c r="I49" s="183"/>
      <c r="J49" s="183"/>
      <c r="K49" s="183"/>
      <c r="L49" s="183"/>
      <c r="M49" s="183"/>
      <c r="N49" s="183"/>
      <c r="O49" s="184"/>
    </row>
    <row r="50" spans="1:15" ht="18" customHeight="1" x14ac:dyDescent="0.25">
      <c r="A50" s="84"/>
      <c r="B50" s="85"/>
      <c r="C50" s="126"/>
      <c r="D50" s="183"/>
      <c r="E50" s="183"/>
      <c r="F50" s="183"/>
      <c r="G50" s="183"/>
      <c r="H50" s="183"/>
      <c r="I50" s="183"/>
      <c r="J50" s="183"/>
      <c r="K50" s="183"/>
      <c r="L50" s="183"/>
      <c r="M50" s="183"/>
      <c r="N50" s="183"/>
      <c r="O50" s="184"/>
    </row>
    <row r="51" spans="1:15" ht="18" customHeight="1" x14ac:dyDescent="0.25">
      <c r="A51" s="84"/>
      <c r="B51" s="85"/>
      <c r="C51" s="126"/>
      <c r="D51" s="127" t="s">
        <v>90</v>
      </c>
      <c r="E51" s="182" t="s">
        <v>98</v>
      </c>
      <c r="F51" s="182"/>
      <c r="G51" s="182"/>
      <c r="H51" s="182"/>
      <c r="I51" s="128"/>
      <c r="J51" s="128"/>
      <c r="K51" s="128"/>
      <c r="L51" s="128"/>
      <c r="M51" s="128"/>
      <c r="N51" s="128"/>
      <c r="O51" s="129"/>
    </row>
    <row r="52" spans="1:15" ht="18" customHeight="1" x14ac:dyDescent="0.25">
      <c r="A52" s="84"/>
      <c r="B52" s="85"/>
      <c r="C52" s="126"/>
      <c r="D52" s="128"/>
      <c r="E52" s="182" t="s">
        <v>99</v>
      </c>
      <c r="F52" s="182"/>
      <c r="G52" s="182"/>
      <c r="H52" s="182"/>
      <c r="I52" s="128"/>
      <c r="J52" s="128"/>
      <c r="K52" s="128"/>
      <c r="L52" s="128"/>
      <c r="M52" s="128"/>
      <c r="N52" s="128"/>
      <c r="O52" s="129"/>
    </row>
    <row r="53" spans="1:15" ht="18" customHeight="1" x14ac:dyDescent="0.25">
      <c r="A53" s="84"/>
      <c r="B53" s="85"/>
      <c r="C53" s="126"/>
      <c r="D53" s="128"/>
      <c r="E53" s="182" t="s">
        <v>100</v>
      </c>
      <c r="F53" s="182"/>
      <c r="G53" s="182"/>
      <c r="H53" s="182"/>
      <c r="I53" s="128"/>
      <c r="J53" s="128"/>
      <c r="K53" s="128"/>
      <c r="L53" s="128"/>
      <c r="M53" s="128"/>
      <c r="N53" s="128"/>
      <c r="O53" s="129"/>
    </row>
    <row r="54" spans="1:15" ht="18" customHeight="1" x14ac:dyDescent="0.25">
      <c r="A54" s="84"/>
      <c r="B54" s="85"/>
      <c r="C54" s="126"/>
      <c r="D54" s="128"/>
      <c r="E54" s="182" t="s">
        <v>101</v>
      </c>
      <c r="F54" s="182"/>
      <c r="G54" s="182"/>
      <c r="H54" s="182"/>
      <c r="I54" s="128"/>
      <c r="J54" s="128"/>
      <c r="K54" s="128"/>
      <c r="L54" s="128"/>
      <c r="M54" s="128"/>
      <c r="N54" s="128"/>
      <c r="O54" s="129"/>
    </row>
    <row r="55" spans="1:15" ht="18" customHeight="1" x14ac:dyDescent="0.25">
      <c r="A55" s="84"/>
      <c r="B55" s="85"/>
      <c r="C55" s="125" t="s">
        <v>79</v>
      </c>
      <c r="D55" s="183" t="s">
        <v>111</v>
      </c>
      <c r="E55" s="183"/>
      <c r="F55" s="183"/>
      <c r="G55" s="183"/>
      <c r="H55" s="183"/>
      <c r="I55" s="183"/>
      <c r="J55" s="183"/>
      <c r="K55" s="183"/>
      <c r="L55" s="183"/>
      <c r="M55" s="183"/>
      <c r="N55" s="183"/>
      <c r="O55" s="184"/>
    </row>
    <row r="56" spans="1:15" ht="18" customHeight="1" x14ac:dyDescent="0.25">
      <c r="A56" s="84"/>
      <c r="B56" s="85"/>
      <c r="C56" s="126"/>
      <c r="D56" s="183"/>
      <c r="E56" s="183"/>
      <c r="F56" s="183"/>
      <c r="G56" s="183"/>
      <c r="H56" s="183"/>
      <c r="I56" s="183"/>
      <c r="J56" s="183"/>
      <c r="K56" s="183"/>
      <c r="L56" s="183"/>
      <c r="M56" s="183"/>
      <c r="N56" s="183"/>
      <c r="O56" s="184"/>
    </row>
    <row r="57" spans="1:15" ht="18" customHeight="1" x14ac:dyDescent="0.25">
      <c r="A57" s="84"/>
      <c r="B57" s="85"/>
      <c r="C57" s="126"/>
      <c r="D57" s="183"/>
      <c r="E57" s="183"/>
      <c r="F57" s="183"/>
      <c r="G57" s="183"/>
      <c r="H57" s="183"/>
      <c r="I57" s="183"/>
      <c r="J57" s="183"/>
      <c r="K57" s="183"/>
      <c r="L57" s="183"/>
      <c r="M57" s="183"/>
      <c r="N57" s="183"/>
      <c r="O57" s="184"/>
    </row>
    <row r="58" spans="1:15" ht="18" customHeight="1" x14ac:dyDescent="0.25">
      <c r="A58" s="84"/>
      <c r="B58" s="85"/>
      <c r="C58" s="126"/>
      <c r="D58" s="183"/>
      <c r="E58" s="183"/>
      <c r="F58" s="183"/>
      <c r="G58" s="183"/>
      <c r="H58" s="183"/>
      <c r="I58" s="183"/>
      <c r="J58" s="183"/>
      <c r="K58" s="183"/>
      <c r="L58" s="183"/>
      <c r="M58" s="183"/>
      <c r="N58" s="183"/>
      <c r="O58" s="184"/>
    </row>
    <row r="59" spans="1:15" ht="18" customHeight="1" x14ac:dyDescent="0.25">
      <c r="A59" s="84"/>
      <c r="B59" s="85"/>
      <c r="C59" s="126"/>
      <c r="D59" s="130" t="s">
        <v>92</v>
      </c>
      <c r="E59" s="185" t="s">
        <v>98</v>
      </c>
      <c r="F59" s="185"/>
      <c r="G59" s="185"/>
      <c r="H59" s="185"/>
      <c r="I59" s="131"/>
      <c r="J59" s="131"/>
      <c r="K59" s="131"/>
      <c r="L59" s="131"/>
      <c r="M59" s="131"/>
      <c r="N59" s="131"/>
      <c r="O59" s="132"/>
    </row>
    <row r="60" spans="1:15" ht="18" customHeight="1" x14ac:dyDescent="0.25">
      <c r="A60" s="84"/>
      <c r="B60" s="85"/>
      <c r="C60" s="126"/>
      <c r="D60" s="128"/>
      <c r="E60" s="182" t="s">
        <v>99</v>
      </c>
      <c r="F60" s="182"/>
      <c r="G60" s="182"/>
      <c r="H60" s="182"/>
      <c r="I60" s="128"/>
      <c r="J60" s="128"/>
      <c r="K60" s="128"/>
      <c r="L60" s="128"/>
      <c r="M60" s="128"/>
      <c r="N60" s="128"/>
      <c r="O60" s="129"/>
    </row>
    <row r="61" spans="1:15" ht="18" customHeight="1" x14ac:dyDescent="0.25">
      <c r="A61" s="84"/>
      <c r="B61" s="85"/>
      <c r="C61" s="126"/>
      <c r="D61" s="128"/>
      <c r="E61" s="182" t="s">
        <v>100</v>
      </c>
      <c r="F61" s="182"/>
      <c r="G61" s="182"/>
      <c r="H61" s="182"/>
      <c r="I61" s="128"/>
      <c r="J61" s="128"/>
      <c r="K61" s="128"/>
      <c r="L61" s="128"/>
      <c r="M61" s="128"/>
      <c r="N61" s="128"/>
      <c r="O61" s="129"/>
    </row>
    <row r="62" spans="1:15" ht="18" customHeight="1" x14ac:dyDescent="0.25">
      <c r="A62" s="84"/>
      <c r="B62" s="85"/>
      <c r="C62" s="126"/>
      <c r="D62" s="128"/>
      <c r="E62" s="182" t="s">
        <v>101</v>
      </c>
      <c r="F62" s="182"/>
      <c r="G62" s="182"/>
      <c r="H62" s="182"/>
      <c r="I62" s="128"/>
      <c r="J62" s="128"/>
      <c r="K62" s="128"/>
      <c r="L62" s="128"/>
      <c r="M62" s="128"/>
      <c r="N62" s="128"/>
      <c r="O62" s="129"/>
    </row>
    <row r="63" spans="1:15" ht="18" customHeight="1" x14ac:dyDescent="0.25">
      <c r="A63" s="84"/>
      <c r="B63" s="85"/>
      <c r="C63" s="186" t="s">
        <v>122</v>
      </c>
      <c r="D63" s="182"/>
      <c r="E63" s="182"/>
      <c r="F63" s="182"/>
      <c r="G63" s="182"/>
      <c r="H63" s="182"/>
      <c r="I63" s="182"/>
      <c r="J63" s="182"/>
      <c r="K63" s="182"/>
      <c r="L63" s="182"/>
      <c r="M63" s="182"/>
      <c r="N63" s="182"/>
      <c r="O63" s="187"/>
    </row>
    <row r="64" spans="1:15" ht="18" customHeight="1" thickBot="1" x14ac:dyDescent="0.3">
      <c r="A64" s="84"/>
      <c r="B64" s="85"/>
      <c r="C64" s="188" t="s">
        <v>104</v>
      </c>
      <c r="D64" s="189"/>
      <c r="E64" s="189"/>
      <c r="F64" s="189"/>
      <c r="G64" s="189"/>
      <c r="H64" s="189"/>
      <c r="I64" s="189"/>
      <c r="J64" s="189"/>
      <c r="K64" s="189"/>
      <c r="L64" s="189"/>
      <c r="M64" s="189"/>
      <c r="N64" s="189"/>
      <c r="O64" s="190"/>
    </row>
    <row r="65" spans="1:15" ht="18" customHeight="1" x14ac:dyDescent="0.25">
      <c r="A65" s="84"/>
      <c r="B65" s="84"/>
      <c r="C65" s="84"/>
      <c r="D65" s="84"/>
      <c r="E65" s="84"/>
      <c r="F65" s="84"/>
      <c r="G65" s="84"/>
      <c r="H65" s="84"/>
      <c r="I65" s="84"/>
      <c r="J65" s="84"/>
      <c r="K65" s="84"/>
      <c r="L65" s="84"/>
      <c r="M65" s="84"/>
      <c r="N65" s="84"/>
      <c r="O65" s="84"/>
    </row>
    <row r="66" spans="1:15" ht="18" customHeight="1" x14ac:dyDescent="0.25">
      <c r="A66" s="84"/>
      <c r="B66" s="181" t="s">
        <v>105</v>
      </c>
      <c r="C66" s="181"/>
      <c r="D66" s="181"/>
      <c r="E66" s="181"/>
      <c r="F66" s="181"/>
      <c r="G66" s="181"/>
      <c r="H66" s="181"/>
      <c r="I66" s="181"/>
      <c r="J66" s="181"/>
      <c r="K66" s="181"/>
      <c r="L66" s="181"/>
      <c r="M66" s="181"/>
      <c r="N66" s="181"/>
      <c r="O66" s="181"/>
    </row>
  </sheetData>
  <mergeCells count="48">
    <mergeCell ref="B2:O2"/>
    <mergeCell ref="B3:O3"/>
    <mergeCell ref="B5:O5"/>
    <mergeCell ref="B7:O7"/>
    <mergeCell ref="B9:O9"/>
    <mergeCell ref="B6:O6"/>
    <mergeCell ref="C11:O11"/>
    <mergeCell ref="C14:O14"/>
    <mergeCell ref="B10:O10"/>
    <mergeCell ref="C12:O12"/>
    <mergeCell ref="C13:O13"/>
    <mergeCell ref="C22:O24"/>
    <mergeCell ref="D15:O16"/>
    <mergeCell ref="D17:O17"/>
    <mergeCell ref="D18:O19"/>
    <mergeCell ref="D20:O21"/>
    <mergeCell ref="D37:O37"/>
    <mergeCell ref="E38:O38"/>
    <mergeCell ref="E39:O40"/>
    <mergeCell ref="D41:O42"/>
    <mergeCell ref="C25:O25"/>
    <mergeCell ref="C26:O26"/>
    <mergeCell ref="C33:O34"/>
    <mergeCell ref="D35:O36"/>
    <mergeCell ref="C27:O27"/>
    <mergeCell ref="C29:O29"/>
    <mergeCell ref="C30:O30"/>
    <mergeCell ref="C31:O31"/>
    <mergeCell ref="C32:O32"/>
    <mergeCell ref="C28:O28"/>
    <mergeCell ref="D49:O50"/>
    <mergeCell ref="E51:H51"/>
    <mergeCell ref="D43:O43"/>
    <mergeCell ref="E45:O45"/>
    <mergeCell ref="E44:O44"/>
    <mergeCell ref="D46:O46"/>
    <mergeCell ref="C48:O48"/>
    <mergeCell ref="B66:O66"/>
    <mergeCell ref="E52:H52"/>
    <mergeCell ref="E53:H53"/>
    <mergeCell ref="E54:H54"/>
    <mergeCell ref="D55:O58"/>
    <mergeCell ref="E59:H59"/>
    <mergeCell ref="E60:H60"/>
    <mergeCell ref="E61:H61"/>
    <mergeCell ref="E62:H62"/>
    <mergeCell ref="C63:O63"/>
    <mergeCell ref="C64:O64"/>
  </mergeCells>
  <pageMargins left="0" right="0" top="0" bottom="0" header="0" footer="0"/>
  <pageSetup fitToHeight="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S121"/>
  <sheetViews>
    <sheetView zoomScaleNormal="100" workbookViewId="0">
      <selection activeCell="C8" sqref="C8"/>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228" t="s">
        <v>107</v>
      </c>
      <c r="B1" s="229"/>
      <c r="C1" s="1"/>
      <c r="D1" s="1"/>
      <c r="E1" s="1"/>
      <c r="F1" s="2"/>
    </row>
    <row r="2" spans="1:45" ht="15" customHeight="1" x14ac:dyDescent="0.25">
      <c r="A2" s="228"/>
      <c r="B2" s="229"/>
      <c r="C2" s="1"/>
      <c r="D2" s="1"/>
      <c r="E2" s="1"/>
      <c r="F2" s="2"/>
    </row>
    <row r="3" spans="1:45" ht="15.75" x14ac:dyDescent="0.25">
      <c r="A3" s="5"/>
      <c r="B3" s="51"/>
      <c r="C3" s="1"/>
      <c r="D3" s="1"/>
      <c r="E3" s="1"/>
      <c r="F3" s="2"/>
    </row>
    <row r="4" spans="1:45" x14ac:dyDescent="0.25">
      <c r="A4" s="3"/>
      <c r="B4" s="86" t="s">
        <v>131</v>
      </c>
      <c r="C4" s="57" t="s">
        <v>36</v>
      </c>
      <c r="D4" s="57" t="s">
        <v>37</v>
      </c>
      <c r="E4" s="57" t="s">
        <v>45</v>
      </c>
      <c r="F4" s="2"/>
    </row>
    <row r="5" spans="1:45" x14ac:dyDescent="0.25">
      <c r="A5" s="3"/>
      <c r="B5" s="87" t="s">
        <v>136</v>
      </c>
      <c r="C5" s="57" t="s">
        <v>35</v>
      </c>
      <c r="D5" s="57" t="s">
        <v>46</v>
      </c>
      <c r="E5" s="57" t="s">
        <v>40</v>
      </c>
      <c r="F5" s="2"/>
    </row>
    <row r="6" spans="1:45" x14ac:dyDescent="0.25">
      <c r="A6" s="3"/>
      <c r="B6" s="92" t="s">
        <v>124</v>
      </c>
      <c r="C6" s="9" t="s">
        <v>41</v>
      </c>
      <c r="D6" s="9" t="s">
        <v>38</v>
      </c>
      <c r="E6" s="9" t="s">
        <v>39</v>
      </c>
      <c r="F6" s="10" t="s">
        <v>23</v>
      </c>
    </row>
    <row r="7" spans="1:45" s="15" customFormat="1" x14ac:dyDescent="0.25">
      <c r="A7" s="230" t="s">
        <v>3</v>
      </c>
      <c r="B7" s="231"/>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9" si="0">D8-C8</f>
        <v>0</v>
      </c>
      <c r="F8" s="19"/>
    </row>
    <row r="9" spans="1:45" x14ac:dyDescent="0.25">
      <c r="A9" s="3"/>
      <c r="B9" s="16" t="s">
        <v>127</v>
      </c>
      <c r="C9" s="17"/>
      <c r="D9" s="18"/>
      <c r="E9" s="65">
        <f t="shared" si="0"/>
        <v>0</v>
      </c>
      <c r="F9" s="19"/>
    </row>
    <row r="10" spans="1:45" x14ac:dyDescent="0.25">
      <c r="A10" s="3"/>
      <c r="B10" s="16" t="s">
        <v>128</v>
      </c>
      <c r="C10" s="17"/>
      <c r="D10" s="18"/>
      <c r="E10" s="65">
        <f>D10-C10</f>
        <v>0</v>
      </c>
      <c r="F10" s="19"/>
    </row>
    <row r="11" spans="1:45" x14ac:dyDescent="0.25">
      <c r="A11" s="3"/>
      <c r="B11" s="16" t="s">
        <v>129</v>
      </c>
      <c r="C11" s="17"/>
      <c r="D11" s="18"/>
      <c r="E11" s="65">
        <f>D11-C11</f>
        <v>0</v>
      </c>
      <c r="F11" s="19"/>
    </row>
    <row r="12" spans="1:45" x14ac:dyDescent="0.25">
      <c r="A12" s="3"/>
      <c r="B12" s="16" t="s">
        <v>130</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232" t="s">
        <v>2</v>
      </c>
      <c r="B16" s="231"/>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x14ac:dyDescent="0.25">
      <c r="A28" s="3"/>
      <c r="B28" s="94" t="s">
        <v>125</v>
      </c>
      <c r="C28" s="21">
        <f>-C17-C18-C19-C20-C21-C22-C23-C24-C25-C26-C27</f>
        <v>0</v>
      </c>
      <c r="D28" s="64">
        <f>-D17-D18-D19-D20-D21-D22-D23-D24-D25-D26-D27</f>
        <v>0</v>
      </c>
      <c r="E28" s="66">
        <f>D28-C28</f>
        <v>0</v>
      </c>
      <c r="F28" s="93"/>
    </row>
    <row r="29" spans="1:45" s="23" customFormat="1" x14ac:dyDescent="0.25">
      <c r="A29" s="3"/>
      <c r="B29" s="94" t="s">
        <v>11</v>
      </c>
      <c r="C29" s="21">
        <f>+C13+C14-C17-C18-C19-C20-C21-C22-C23-C24-C25-C26-C27</f>
        <v>0</v>
      </c>
      <c r="D29" s="64">
        <f>+D13+D14-D17-D18-D19-D20-D21-D22-D23-D24-D25-D26-D27</f>
        <v>0</v>
      </c>
      <c r="E29" s="66">
        <f t="shared" si="0"/>
        <v>0</v>
      </c>
      <c r="F29" s="22"/>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1:45" x14ac:dyDescent="0.25">
      <c r="A30" s="232" t="s">
        <v>12</v>
      </c>
      <c r="B30" s="231"/>
      <c r="C30" s="25"/>
      <c r="D30" s="26"/>
      <c r="E30" s="28"/>
      <c r="F30" s="27"/>
    </row>
    <row r="31" spans="1:45" x14ac:dyDescent="0.25">
      <c r="A31" s="3"/>
      <c r="B31" s="16" t="s">
        <v>59</v>
      </c>
      <c r="C31" s="68">
        <f>C29*3.12%</f>
        <v>0</v>
      </c>
      <c r="D31" s="69">
        <f>D29*3.12%</f>
        <v>0</v>
      </c>
      <c r="E31" s="65">
        <f>ROUND(D31-C31,2)</f>
        <v>0</v>
      </c>
      <c r="F31" s="29"/>
    </row>
    <row r="32" spans="1:45" x14ac:dyDescent="0.25">
      <c r="A32" s="3"/>
      <c r="B32" s="16" t="s">
        <v>30</v>
      </c>
      <c r="C32" s="17"/>
      <c r="D32" s="18"/>
      <c r="E32" s="65">
        <f>ROUND(D32-C32,2)</f>
        <v>0</v>
      </c>
      <c r="F32" s="30"/>
    </row>
    <row r="33" spans="1:45" x14ac:dyDescent="0.25">
      <c r="A33" s="3"/>
      <c r="B33" s="16" t="s">
        <v>31</v>
      </c>
      <c r="C33" s="17"/>
      <c r="D33" s="18"/>
      <c r="E33" s="65">
        <f>ROUND(D33-C33,2)</f>
        <v>0</v>
      </c>
      <c r="F33" s="30"/>
    </row>
    <row r="34" spans="1:45" x14ac:dyDescent="0.25">
      <c r="A34" s="3"/>
      <c r="B34" s="16" t="s">
        <v>16</v>
      </c>
      <c r="C34" s="17"/>
      <c r="D34" s="18"/>
      <c r="E34" s="65">
        <f>ROUND(D34-C34,2)</f>
        <v>0</v>
      </c>
      <c r="F34" s="30"/>
    </row>
    <row r="35" spans="1:45" x14ac:dyDescent="0.25">
      <c r="A35" s="3"/>
      <c r="B35" s="16" t="s">
        <v>60</v>
      </c>
      <c r="C35" s="17"/>
      <c r="D35" s="18"/>
      <c r="E35" s="65">
        <f>ROUND(D35-C35,2)</f>
        <v>0</v>
      </c>
      <c r="F35" s="30"/>
    </row>
    <row r="36" spans="1:45" s="23" customFormat="1" x14ac:dyDescent="0.25">
      <c r="A36" s="3"/>
      <c r="B36" s="20" t="s">
        <v>13</v>
      </c>
      <c r="C36" s="21">
        <f>SUM(C31:C35)</f>
        <v>0</v>
      </c>
      <c r="D36" s="64">
        <f>SUM(D31:D35)</f>
        <v>0</v>
      </c>
      <c r="E36" s="66">
        <f>D36-C36</f>
        <v>0</v>
      </c>
      <c r="F36" s="31"/>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row>
    <row r="37" spans="1:45" x14ac:dyDescent="0.25">
      <c r="A37" s="91" t="s">
        <v>132</v>
      </c>
      <c r="B37" s="90"/>
      <c r="C37" s="32"/>
      <c r="D37" s="33"/>
      <c r="E37" s="34"/>
      <c r="F37" s="35"/>
    </row>
    <row r="38" spans="1:45" x14ac:dyDescent="0.25">
      <c r="A38" s="3"/>
      <c r="B38" s="36" t="s">
        <v>32</v>
      </c>
      <c r="C38" s="17"/>
      <c r="D38" s="18"/>
      <c r="E38" s="65">
        <f>D38-C38</f>
        <v>0</v>
      </c>
      <c r="F38" s="19"/>
    </row>
    <row r="39" spans="1:45" x14ac:dyDescent="0.25">
      <c r="A39" s="3"/>
      <c r="B39" s="36" t="s">
        <v>121</v>
      </c>
      <c r="C39" s="17"/>
      <c r="D39" s="18"/>
      <c r="E39" s="65">
        <f>D39-C39</f>
        <v>0</v>
      </c>
      <c r="F39" s="19"/>
    </row>
    <row r="40" spans="1:45" x14ac:dyDescent="0.25">
      <c r="A40" s="3"/>
      <c r="B40" s="36" t="s">
        <v>34</v>
      </c>
      <c r="C40" s="17"/>
      <c r="D40" s="18"/>
      <c r="E40" s="65">
        <f>D40-C40</f>
        <v>0</v>
      </c>
      <c r="F40" s="19"/>
    </row>
    <row r="41" spans="1:45" x14ac:dyDescent="0.25">
      <c r="A41" s="3"/>
      <c r="B41" s="36" t="s">
        <v>22</v>
      </c>
      <c r="C41" s="17"/>
      <c r="D41" s="18"/>
      <c r="E41" s="65">
        <f>D41-C41</f>
        <v>0</v>
      </c>
      <c r="F41" s="19"/>
    </row>
    <row r="42" spans="1:45" s="23" customFormat="1" x14ac:dyDescent="0.25">
      <c r="A42" s="3"/>
      <c r="B42" s="20" t="s">
        <v>19</v>
      </c>
      <c r="C42" s="21">
        <f>+C36+C38+C39+C40+C41</f>
        <v>0</v>
      </c>
      <c r="D42" s="64">
        <f>+D36+D38+D39+D40+D41</f>
        <v>0</v>
      </c>
      <c r="E42" s="70">
        <f>+E36+E38+E39+E40+E41</f>
        <v>0</v>
      </c>
      <c r="F42" s="22"/>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51</v>
      </c>
      <c r="C43" s="61"/>
      <c r="D43" s="70">
        <f>C43</f>
        <v>0</v>
      </c>
      <c r="E43" s="62"/>
      <c r="F43" s="37"/>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20" t="s">
        <v>52</v>
      </c>
      <c r="C44" s="59"/>
      <c r="D44" s="63"/>
      <c r="E44" s="64">
        <f>D44</f>
        <v>0</v>
      </c>
      <c r="F44" s="22"/>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8" t="s">
        <v>42</v>
      </c>
      <c r="C45" s="71">
        <f>+C42-C43</f>
        <v>0</v>
      </c>
      <c r="D45" s="64">
        <f>+D42-D43-D44</f>
        <v>0</v>
      </c>
      <c r="E45" s="95">
        <f>+E42-E43-E44</f>
        <v>0</v>
      </c>
      <c r="F45" s="60" t="s">
        <v>135</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23" customFormat="1" x14ac:dyDescent="0.25">
      <c r="A46" s="3"/>
      <c r="B46" s="39"/>
      <c r="C46" s="41"/>
      <c r="D46" s="41"/>
      <c r="E46" s="41"/>
      <c r="F46" s="4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s="3" customFormat="1" x14ac:dyDescent="0.25">
      <c r="B47" s="233" t="s">
        <v>108</v>
      </c>
      <c r="C47" s="233"/>
      <c r="D47" s="233"/>
      <c r="E47" s="233"/>
      <c r="F47" s="233"/>
    </row>
    <row r="48" spans="1:45" s="43" customFormat="1" x14ac:dyDescent="0.25">
      <c r="A48" s="3"/>
      <c r="B48" s="42"/>
      <c r="C48" s="1"/>
      <c r="D48" s="1"/>
      <c r="E48" s="1"/>
      <c r="F48" s="2"/>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2" t="s">
        <v>54</v>
      </c>
      <c r="B49" s="44"/>
      <c r="C49" s="45"/>
      <c r="D49" s="46"/>
      <c r="E49" s="46"/>
      <c r="F49" s="4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c r="B50" s="234" t="s">
        <v>29</v>
      </c>
      <c r="C50" s="235"/>
      <c r="D50" s="236" t="s">
        <v>26</v>
      </c>
      <c r="E50" s="237"/>
      <c r="F50" s="238"/>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27</v>
      </c>
      <c r="B51" s="55"/>
      <c r="C51" s="74">
        <f>B51</f>
        <v>0</v>
      </c>
      <c r="D51" s="224">
        <f>B51</f>
        <v>0</v>
      </c>
      <c r="E51" s="225"/>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53" t="s">
        <v>28</v>
      </c>
      <c r="B52" s="55"/>
      <c r="C52" s="74">
        <f>B52</f>
        <v>0</v>
      </c>
      <c r="D52" s="224">
        <f>B52</f>
        <v>0</v>
      </c>
      <c r="E52" s="225"/>
      <c r="F52" s="74">
        <f>D52</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55</v>
      </c>
      <c r="C53" s="75">
        <f>C52-C51</f>
        <v>0</v>
      </c>
      <c r="D53" s="226" t="s">
        <v>55</v>
      </c>
      <c r="E53" s="227"/>
      <c r="F53" s="75">
        <f>F52-F51</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3"/>
      <c r="B54" s="56" t="s">
        <v>56</v>
      </c>
      <c r="C54" s="76">
        <f>C53*0.00019178082</f>
        <v>0</v>
      </c>
      <c r="D54" s="226" t="s">
        <v>56</v>
      </c>
      <c r="E54" s="227"/>
      <c r="F54" s="76">
        <f>F53*0.00019178082</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54"/>
      <c r="B55" s="56" t="s">
        <v>25</v>
      </c>
      <c r="C55" s="77">
        <f>C36*C54</f>
        <v>0</v>
      </c>
      <c r="D55" s="226" t="s">
        <v>25</v>
      </c>
      <c r="E55" s="227"/>
      <c r="F55" s="77">
        <f>D36*F54</f>
        <v>0</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s="43" customFormat="1" x14ac:dyDescent="0.25">
      <c r="A121" s="3"/>
      <c r="C121" s="1"/>
      <c r="D121" s="1"/>
      <c r="E121" s="1"/>
      <c r="F121" s="2"/>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sheetData>
  <sheetProtection algorithmName="SHA-512" hashValue="i0EzoKRY5IthppidnVZyHHpq4fppkG/d6KsgCD4P/5PX4JUrHGq1seNTUun+qN0nweLVgmvh2v0zJKaJ74t+Ow==" saltValue="fsh0Wqex+ZnW0alAiUByGA==" spinCount="100000" sheet="1" objects="1" scenarios="1"/>
  <protectedRanges>
    <protectedRange password="EFB0" sqref="B52" name="Range2"/>
    <protectedRange password="EFB0" sqref="B51" name="Range1"/>
  </protectedRanges>
  <mergeCells count="12">
    <mergeCell ref="D52:E52"/>
    <mergeCell ref="D53:E53"/>
    <mergeCell ref="D54:E54"/>
    <mergeCell ref="D55:E55"/>
    <mergeCell ref="A1:B2"/>
    <mergeCell ref="A7:B7"/>
    <mergeCell ref="A16:B16"/>
    <mergeCell ref="A30:B30"/>
    <mergeCell ref="D51:E51"/>
    <mergeCell ref="D50:F50"/>
    <mergeCell ref="B50:C50"/>
    <mergeCell ref="B47:F47"/>
  </mergeCells>
  <pageMargins left="0" right="0" top="0" bottom="0" header="0" footer="0.3"/>
  <pageSetup scale="82" orientation="landscape" r:id="rId1"/>
  <ignoredErrors>
    <ignoredError sqref="D45" formula="1"/>
    <ignoredError sqref="E44" unlocked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S120"/>
  <sheetViews>
    <sheetView topLeftCell="A10" workbookViewId="0">
      <selection activeCell="F44" sqref="F44"/>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228" t="s">
        <v>109</v>
      </c>
      <c r="B1" s="229"/>
      <c r="C1" s="1"/>
      <c r="D1" s="1"/>
      <c r="E1" s="1"/>
      <c r="F1" s="2"/>
    </row>
    <row r="2" spans="1:45" ht="15" customHeight="1" x14ac:dyDescent="0.25">
      <c r="A2" s="228"/>
      <c r="B2" s="229"/>
      <c r="C2" s="1"/>
      <c r="D2" s="1"/>
      <c r="E2" s="1"/>
      <c r="F2" s="2"/>
    </row>
    <row r="3" spans="1:45" ht="15.75" x14ac:dyDescent="0.25">
      <c r="A3" s="5"/>
      <c r="B3" s="51"/>
      <c r="C3" s="1"/>
      <c r="D3" s="1"/>
      <c r="E3" s="1"/>
      <c r="F3" s="2"/>
    </row>
    <row r="4" spans="1:45" x14ac:dyDescent="0.25">
      <c r="A4" s="3"/>
      <c r="B4" s="6" t="s">
        <v>57</v>
      </c>
      <c r="C4" s="57" t="s">
        <v>36</v>
      </c>
      <c r="D4" s="57" t="s">
        <v>37</v>
      </c>
      <c r="E4" s="57" t="s">
        <v>45</v>
      </c>
      <c r="F4" s="2"/>
    </row>
    <row r="5" spans="1:45" x14ac:dyDescent="0.25">
      <c r="A5" s="3"/>
      <c r="B5" s="7" t="s">
        <v>58</v>
      </c>
      <c r="C5" s="57" t="s">
        <v>35</v>
      </c>
      <c r="D5" s="57" t="s">
        <v>46</v>
      </c>
      <c r="E5" s="57" t="s">
        <v>40</v>
      </c>
      <c r="F5" s="2"/>
    </row>
    <row r="6" spans="1:45" x14ac:dyDescent="0.25">
      <c r="A6" s="3"/>
      <c r="B6" s="8"/>
      <c r="C6" s="9" t="s">
        <v>41</v>
      </c>
      <c r="D6" s="9" t="s">
        <v>38</v>
      </c>
      <c r="E6" s="9" t="s">
        <v>39</v>
      </c>
      <c r="F6" s="10" t="s">
        <v>23</v>
      </c>
    </row>
    <row r="7" spans="1:45" s="15" customFormat="1" x14ac:dyDescent="0.25">
      <c r="A7" s="230" t="s">
        <v>3</v>
      </c>
      <c r="B7" s="231"/>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232" t="s">
        <v>2</v>
      </c>
      <c r="B16" s="231"/>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232" t="s">
        <v>12</v>
      </c>
      <c r="B29" s="231"/>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79" t="s">
        <v>24</v>
      </c>
      <c r="B36" s="78"/>
      <c r="C36" s="32"/>
      <c r="D36" s="33"/>
      <c r="E36" s="34"/>
      <c r="F36" s="35"/>
    </row>
    <row r="37" spans="1:45" x14ac:dyDescent="0.25">
      <c r="A37" s="3"/>
      <c r="B37" s="36" t="s">
        <v>32</v>
      </c>
      <c r="C37" s="17"/>
      <c r="D37" s="18"/>
      <c r="E37" s="65">
        <f>D37-C37</f>
        <v>0</v>
      </c>
      <c r="F37" s="19"/>
    </row>
    <row r="38" spans="1:45" x14ac:dyDescent="0.25">
      <c r="A38" s="3"/>
      <c r="B38" s="36" t="s">
        <v>33</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135</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233" t="s">
        <v>108</v>
      </c>
      <c r="C46" s="233"/>
      <c r="D46" s="233"/>
      <c r="E46" s="233"/>
      <c r="F46" s="233"/>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234" t="s">
        <v>29</v>
      </c>
      <c r="C49" s="235"/>
      <c r="D49" s="236" t="s">
        <v>26</v>
      </c>
      <c r="E49" s="237"/>
      <c r="F49" s="238"/>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224">
        <f>B50</f>
        <v>0</v>
      </c>
      <c r="E50" s="225"/>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224">
        <f>B51</f>
        <v>0</v>
      </c>
      <c r="E51" s="225"/>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226" t="s">
        <v>55</v>
      </c>
      <c r="E52" s="227"/>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C52*0.00016438356</f>
        <v>0</v>
      </c>
      <c r="D53" s="226" t="s">
        <v>56</v>
      </c>
      <c r="E53" s="227"/>
      <c r="F53" s="76">
        <f>F52*0.00016438356</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226" t="s">
        <v>25</v>
      </c>
      <c r="E54" s="227"/>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password="EFB0" sheet="1" objects="1" scenarios="1"/>
  <protectedRanges>
    <protectedRange password="EFB0" sqref="B51" name="Range2"/>
    <protectedRange password="EFB0" sqref="B50" name="Range1"/>
  </protectedRanges>
  <mergeCells count="12">
    <mergeCell ref="B49:C49"/>
    <mergeCell ref="D49:F49"/>
    <mergeCell ref="A1:B2"/>
    <mergeCell ref="A7:B7"/>
    <mergeCell ref="A16:B16"/>
    <mergeCell ref="A29:B29"/>
    <mergeCell ref="B46:F46"/>
    <mergeCell ref="D50:E50"/>
    <mergeCell ref="D51:E51"/>
    <mergeCell ref="D52:E52"/>
    <mergeCell ref="D53:E53"/>
    <mergeCell ref="D54:E54"/>
  </mergeCells>
  <pageMargins left="0" right="0" top="0" bottom="0" header="0" footer="0"/>
  <pageSetup scale="8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S120"/>
  <sheetViews>
    <sheetView workbookViewId="0">
      <selection sqref="A1:XFD1048576"/>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228" t="s">
        <v>110</v>
      </c>
      <c r="B1" s="229"/>
      <c r="C1" s="1"/>
      <c r="D1" s="1"/>
      <c r="E1" s="1"/>
      <c r="F1" s="2"/>
    </row>
    <row r="2" spans="1:45" ht="15" customHeight="1" x14ac:dyDescent="0.25">
      <c r="A2" s="228"/>
      <c r="B2" s="229"/>
      <c r="C2" s="1"/>
      <c r="D2" s="1"/>
      <c r="E2" s="1"/>
      <c r="F2" s="2"/>
    </row>
    <row r="3" spans="1:45" ht="15.75" x14ac:dyDescent="0.25">
      <c r="A3" s="5"/>
      <c r="B3" s="51"/>
      <c r="C3" s="1"/>
      <c r="D3" s="1"/>
      <c r="E3" s="1"/>
      <c r="F3" s="2"/>
    </row>
    <row r="4" spans="1:45" x14ac:dyDescent="0.25">
      <c r="A4" s="3"/>
      <c r="B4" s="6" t="s">
        <v>57</v>
      </c>
      <c r="C4" s="57" t="s">
        <v>36</v>
      </c>
      <c r="D4" s="57" t="s">
        <v>37</v>
      </c>
      <c r="E4" s="57" t="s">
        <v>45</v>
      </c>
      <c r="F4" s="2"/>
    </row>
    <row r="5" spans="1:45" x14ac:dyDescent="0.25">
      <c r="A5" s="3"/>
      <c r="B5" s="7" t="s">
        <v>58</v>
      </c>
      <c r="C5" s="57" t="s">
        <v>35</v>
      </c>
      <c r="D5" s="57" t="s">
        <v>46</v>
      </c>
      <c r="E5" s="57" t="s">
        <v>40</v>
      </c>
      <c r="F5" s="2"/>
    </row>
    <row r="6" spans="1:45" x14ac:dyDescent="0.25">
      <c r="A6" s="3"/>
      <c r="B6" s="8"/>
      <c r="C6" s="9" t="s">
        <v>41</v>
      </c>
      <c r="D6" s="9" t="s">
        <v>38</v>
      </c>
      <c r="E6" s="9" t="s">
        <v>39</v>
      </c>
      <c r="F6" s="10" t="s">
        <v>23</v>
      </c>
    </row>
    <row r="7" spans="1:45" s="15" customFormat="1" x14ac:dyDescent="0.25">
      <c r="A7" s="230" t="s">
        <v>3</v>
      </c>
      <c r="B7" s="231"/>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8" si="0">D8-C8</f>
        <v>0</v>
      </c>
      <c r="F8" s="19"/>
    </row>
    <row r="9" spans="1:45" x14ac:dyDescent="0.25">
      <c r="A9" s="3"/>
      <c r="B9" s="16" t="s">
        <v>0</v>
      </c>
      <c r="C9" s="17"/>
      <c r="D9" s="18"/>
      <c r="E9" s="65">
        <f t="shared" si="0"/>
        <v>0</v>
      </c>
      <c r="F9" s="19"/>
    </row>
    <row r="10" spans="1:45" x14ac:dyDescent="0.25">
      <c r="A10" s="3"/>
      <c r="B10" s="16" t="s">
        <v>1</v>
      </c>
      <c r="C10" s="17"/>
      <c r="D10" s="18"/>
      <c r="E10" s="65">
        <f>D10-C10</f>
        <v>0</v>
      </c>
      <c r="F10" s="19"/>
    </row>
    <row r="11" spans="1:45" x14ac:dyDescent="0.25">
      <c r="A11" s="3"/>
      <c r="B11" s="16" t="s">
        <v>47</v>
      </c>
      <c r="C11" s="17"/>
      <c r="D11" s="18"/>
      <c r="E11" s="65">
        <f>D11-C11</f>
        <v>0</v>
      </c>
      <c r="F11" s="19"/>
    </row>
    <row r="12" spans="1:45" x14ac:dyDescent="0.25">
      <c r="A12" s="3"/>
      <c r="B12" s="16" t="s">
        <v>48</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232" t="s">
        <v>2</v>
      </c>
      <c r="B16" s="231"/>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s="23" customFormat="1" x14ac:dyDescent="0.25">
      <c r="A28" s="3"/>
      <c r="B28" s="20" t="s">
        <v>11</v>
      </c>
      <c r="C28" s="21">
        <f>+C13+C14-C17-C18-C19-C20-C21-C22-C23-C24-C25-C26-C27</f>
        <v>0</v>
      </c>
      <c r="D28" s="64">
        <f>+D13+D14-D17-D18-D19-D20-D21-D22-D23-D24-D25-D26-D27</f>
        <v>0</v>
      </c>
      <c r="E28" s="66">
        <f t="shared" si="0"/>
        <v>0</v>
      </c>
      <c r="F28" s="22"/>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row>
    <row r="29" spans="1:45" x14ac:dyDescent="0.25">
      <c r="A29" s="232" t="s">
        <v>12</v>
      </c>
      <c r="B29" s="231"/>
      <c r="C29" s="25"/>
      <c r="D29" s="26"/>
      <c r="E29" s="28"/>
      <c r="F29" s="27"/>
    </row>
    <row r="30" spans="1:45" x14ac:dyDescent="0.25">
      <c r="A30" s="3"/>
      <c r="B30" s="16" t="s">
        <v>59</v>
      </c>
      <c r="C30" s="68">
        <f>C28*3.12%</f>
        <v>0</v>
      </c>
      <c r="D30" s="69">
        <f>D28*3.12%</f>
        <v>0</v>
      </c>
      <c r="E30" s="65">
        <f>ROUND(D30-C30,2)</f>
        <v>0</v>
      </c>
      <c r="F30" s="29"/>
    </row>
    <row r="31" spans="1:45" x14ac:dyDescent="0.25">
      <c r="A31" s="3"/>
      <c r="B31" s="16" t="s">
        <v>30</v>
      </c>
      <c r="C31" s="17"/>
      <c r="D31" s="18"/>
      <c r="E31" s="65">
        <f>ROUND(D31-C31,2)</f>
        <v>0</v>
      </c>
      <c r="F31" s="30"/>
    </row>
    <row r="32" spans="1:45" x14ac:dyDescent="0.25">
      <c r="A32" s="3"/>
      <c r="B32" s="16" t="s">
        <v>31</v>
      </c>
      <c r="C32" s="17"/>
      <c r="D32" s="18"/>
      <c r="E32" s="65">
        <f>ROUND(D32-C32,2)</f>
        <v>0</v>
      </c>
      <c r="F32" s="30"/>
    </row>
    <row r="33" spans="1:45" x14ac:dyDescent="0.25">
      <c r="A33" s="3"/>
      <c r="B33" s="16" t="s">
        <v>16</v>
      </c>
      <c r="C33" s="17"/>
      <c r="D33" s="18"/>
      <c r="E33" s="65">
        <f>ROUND(D33-C33,2)</f>
        <v>0</v>
      </c>
      <c r="F33" s="30"/>
    </row>
    <row r="34" spans="1:45" x14ac:dyDescent="0.25">
      <c r="A34" s="3"/>
      <c r="B34" s="16" t="s">
        <v>60</v>
      </c>
      <c r="C34" s="17"/>
      <c r="D34" s="18"/>
      <c r="E34" s="65">
        <f>ROUND(D34-C34,2)</f>
        <v>0</v>
      </c>
      <c r="F34" s="30"/>
    </row>
    <row r="35" spans="1:45" s="23" customFormat="1" x14ac:dyDescent="0.25">
      <c r="A35" s="3"/>
      <c r="B35" s="20" t="s">
        <v>13</v>
      </c>
      <c r="C35" s="21">
        <f>SUM(C30:C34)</f>
        <v>0</v>
      </c>
      <c r="D35" s="64">
        <f>SUM(D30:D34)</f>
        <v>0</v>
      </c>
      <c r="E35" s="66">
        <f>D35-C35</f>
        <v>0</v>
      </c>
      <c r="F35" s="31"/>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row>
    <row r="36" spans="1:45" x14ac:dyDescent="0.25">
      <c r="A36" s="81" t="s">
        <v>24</v>
      </c>
      <c r="B36" s="80"/>
      <c r="C36" s="32"/>
      <c r="D36" s="33"/>
      <c r="E36" s="34"/>
      <c r="F36" s="35"/>
    </row>
    <row r="37" spans="1:45" x14ac:dyDescent="0.25">
      <c r="A37" s="3"/>
      <c r="B37" s="36" t="s">
        <v>32</v>
      </c>
      <c r="C37" s="17"/>
      <c r="D37" s="18"/>
      <c r="E37" s="65">
        <f>D37-C37</f>
        <v>0</v>
      </c>
      <c r="F37" s="19"/>
    </row>
    <row r="38" spans="1:45" x14ac:dyDescent="0.25">
      <c r="A38" s="3"/>
      <c r="B38" s="36" t="s">
        <v>33</v>
      </c>
      <c r="C38" s="17"/>
      <c r="D38" s="18"/>
      <c r="E38" s="65">
        <f>D38-C38</f>
        <v>0</v>
      </c>
      <c r="F38" s="19"/>
    </row>
    <row r="39" spans="1:45" x14ac:dyDescent="0.25">
      <c r="A39" s="3"/>
      <c r="B39" s="36" t="s">
        <v>34</v>
      </c>
      <c r="C39" s="17"/>
      <c r="D39" s="18"/>
      <c r="E39" s="65">
        <f>D39-C39</f>
        <v>0</v>
      </c>
      <c r="F39" s="19"/>
    </row>
    <row r="40" spans="1:45" x14ac:dyDescent="0.25">
      <c r="A40" s="3"/>
      <c r="B40" s="36" t="s">
        <v>22</v>
      </c>
      <c r="C40" s="17"/>
      <c r="D40" s="18"/>
      <c r="E40" s="65">
        <f>D40-C40</f>
        <v>0</v>
      </c>
      <c r="F40" s="19"/>
    </row>
    <row r="41" spans="1:45" s="23" customFormat="1" x14ac:dyDescent="0.25">
      <c r="A41" s="3"/>
      <c r="B41" s="20" t="s">
        <v>19</v>
      </c>
      <c r="C41" s="21">
        <f>+C35+C37+C38+C39+C40</f>
        <v>0</v>
      </c>
      <c r="D41" s="64">
        <f>+D35+D37+D38+D39+D40</f>
        <v>0</v>
      </c>
      <c r="E41" s="70">
        <f>+E35+E37+E38+E39+E40</f>
        <v>0</v>
      </c>
      <c r="F41" s="22"/>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20" t="s">
        <v>51</v>
      </c>
      <c r="C42" s="61"/>
      <c r="D42" s="70">
        <f>C42</f>
        <v>0</v>
      </c>
      <c r="E42" s="62"/>
      <c r="F42" s="37"/>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52</v>
      </c>
      <c r="C43" s="59"/>
      <c r="D43" s="63"/>
      <c r="E43" s="64">
        <f>D43</f>
        <v>0</v>
      </c>
      <c r="F43" s="22"/>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38" t="s">
        <v>42</v>
      </c>
      <c r="C44" s="71">
        <f>+C41-C42</f>
        <v>0</v>
      </c>
      <c r="D44" s="72">
        <f>+D41-D42-D43</f>
        <v>0</v>
      </c>
      <c r="E44" s="73">
        <f>+E41-E42-E43</f>
        <v>0</v>
      </c>
      <c r="F44" s="60" t="s">
        <v>53</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9"/>
      <c r="C45" s="41"/>
      <c r="D45" s="41"/>
      <c r="E45" s="41"/>
      <c r="F45" s="40"/>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3" customFormat="1" x14ac:dyDescent="0.25">
      <c r="B46" s="233" t="s">
        <v>108</v>
      </c>
      <c r="C46" s="233"/>
      <c r="D46" s="233"/>
      <c r="E46" s="233"/>
      <c r="F46" s="233"/>
    </row>
    <row r="47" spans="1:45" s="43" customFormat="1" x14ac:dyDescent="0.25">
      <c r="A47" s="3"/>
      <c r="B47" s="42"/>
      <c r="C47" s="1"/>
      <c r="D47" s="1"/>
      <c r="E47" s="1"/>
      <c r="F47" s="2"/>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2" t="s">
        <v>54</v>
      </c>
      <c r="B48" s="44"/>
      <c r="C48" s="45"/>
      <c r="D48" s="46"/>
      <c r="E48" s="46"/>
      <c r="F48" s="47"/>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c r="B49" s="234" t="s">
        <v>29</v>
      </c>
      <c r="C49" s="235"/>
      <c r="D49" s="236" t="s">
        <v>26</v>
      </c>
      <c r="E49" s="237"/>
      <c r="F49" s="238"/>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t="s">
        <v>27</v>
      </c>
      <c r="B50" s="55"/>
      <c r="C50" s="74">
        <f>B50</f>
        <v>0</v>
      </c>
      <c r="D50" s="224">
        <f>B50</f>
        <v>0</v>
      </c>
      <c r="E50" s="225"/>
      <c r="F50" s="74">
        <f>D50</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28</v>
      </c>
      <c r="B51" s="55"/>
      <c r="C51" s="74">
        <f>B51</f>
        <v>0</v>
      </c>
      <c r="D51" s="224">
        <f>B51</f>
        <v>0</v>
      </c>
      <c r="E51" s="225"/>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B52" s="56" t="s">
        <v>55</v>
      </c>
      <c r="C52" s="75">
        <f>C51-C50</f>
        <v>0</v>
      </c>
      <c r="D52" s="226" t="s">
        <v>55</v>
      </c>
      <c r="E52" s="227"/>
      <c r="F52" s="75">
        <f>F51-F50</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56</v>
      </c>
      <c r="C53" s="76">
        <f>C52*0.00016438356</f>
        <v>0</v>
      </c>
      <c r="D53" s="226" t="s">
        <v>56</v>
      </c>
      <c r="E53" s="227"/>
      <c r="F53" s="76">
        <f>F52*0.00016438356</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54"/>
      <c r="B54" s="56" t="s">
        <v>25</v>
      </c>
      <c r="C54" s="77">
        <f>C35*C53</f>
        <v>0</v>
      </c>
      <c r="D54" s="226" t="s">
        <v>25</v>
      </c>
      <c r="E54" s="227"/>
      <c r="F54" s="77">
        <f>D35*F53</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sheetData>
  <sheetProtection password="EFB0" sheet="1" objects="1" scenarios="1"/>
  <protectedRanges>
    <protectedRange password="EFB0" sqref="B51" name="Range2"/>
    <protectedRange password="EFB0" sqref="B50" name="Range1"/>
  </protectedRanges>
  <mergeCells count="12">
    <mergeCell ref="B49:C49"/>
    <mergeCell ref="D49:F49"/>
    <mergeCell ref="A1:B2"/>
    <mergeCell ref="A7:B7"/>
    <mergeCell ref="A16:B16"/>
    <mergeCell ref="A29:B29"/>
    <mergeCell ref="B46:F46"/>
    <mergeCell ref="D50:E50"/>
    <mergeCell ref="D51:E51"/>
    <mergeCell ref="D52:E52"/>
    <mergeCell ref="D53:E53"/>
    <mergeCell ref="D54:E54"/>
  </mergeCells>
  <pageMargins left="0" right="0" top="0" bottom="0" header="0" footer="0"/>
  <pageSetup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pageSetUpPr fitToPage="1"/>
  </sheetPr>
  <dimension ref="B2:O32"/>
  <sheetViews>
    <sheetView workbookViewId="0">
      <selection activeCell="B8" sqref="B8:O20"/>
    </sheetView>
  </sheetViews>
  <sheetFormatPr defaultRowHeight="16.5" x14ac:dyDescent="0.3"/>
  <cols>
    <col min="1" max="1" width="3.75" style="82" customWidth="1"/>
    <col min="2" max="16384" width="9" style="82"/>
  </cols>
  <sheetData>
    <row r="2" spans="2:15" ht="18.75" x14ac:dyDescent="0.35">
      <c r="B2" s="208" t="s">
        <v>98</v>
      </c>
      <c r="C2" s="208"/>
      <c r="D2" s="208"/>
      <c r="E2" s="208"/>
      <c r="F2" s="208"/>
    </row>
    <row r="3" spans="2:15" ht="18.75" x14ac:dyDescent="0.35">
      <c r="B3" s="208" t="s">
        <v>99</v>
      </c>
      <c r="C3" s="208"/>
      <c r="D3" s="208"/>
      <c r="E3" s="208"/>
      <c r="F3" s="208"/>
    </row>
    <row r="4" spans="2:15" x14ac:dyDescent="0.3">
      <c r="B4" s="207" t="s">
        <v>243</v>
      </c>
      <c r="C4" s="207"/>
      <c r="D4" s="207"/>
      <c r="E4" s="207"/>
      <c r="F4" s="207"/>
      <c r="G4" s="207"/>
      <c r="H4" s="207"/>
      <c r="I4" s="207"/>
      <c r="J4" s="207"/>
      <c r="K4" s="207"/>
      <c r="L4" s="207"/>
      <c r="M4" s="207"/>
      <c r="N4" s="207"/>
      <c r="O4" s="207"/>
    </row>
    <row r="6" spans="2:15" ht="18.75" x14ac:dyDescent="0.35">
      <c r="B6" s="208" t="s">
        <v>241</v>
      </c>
      <c r="C6" s="208"/>
      <c r="D6" s="208"/>
      <c r="E6" s="208"/>
      <c r="F6" s="208"/>
      <c r="G6" s="208"/>
      <c r="H6" s="208"/>
      <c r="I6" s="208"/>
      <c r="J6" s="208"/>
      <c r="K6" s="208"/>
      <c r="L6" s="208"/>
      <c r="M6" s="208"/>
      <c r="N6" s="208"/>
      <c r="O6" s="208"/>
    </row>
    <row r="7" spans="2:15" ht="60" customHeight="1" thickBot="1" x14ac:dyDescent="0.35">
      <c r="B7" s="211" t="s">
        <v>242</v>
      </c>
      <c r="C7" s="211"/>
      <c r="D7" s="211"/>
      <c r="E7" s="211"/>
      <c r="F7" s="211"/>
      <c r="G7" s="211"/>
      <c r="H7" s="211"/>
      <c r="I7" s="211"/>
      <c r="J7" s="211"/>
      <c r="K7" s="211"/>
      <c r="L7" s="211"/>
      <c r="M7" s="211"/>
      <c r="N7" s="211"/>
      <c r="O7" s="211"/>
    </row>
    <row r="8" spans="2:15" x14ac:dyDescent="0.3">
      <c r="B8" s="215"/>
      <c r="C8" s="216"/>
      <c r="D8" s="216"/>
      <c r="E8" s="216"/>
      <c r="F8" s="216"/>
      <c r="G8" s="216"/>
      <c r="H8" s="216"/>
      <c r="I8" s="216"/>
      <c r="J8" s="216"/>
      <c r="K8" s="216"/>
      <c r="L8" s="216"/>
      <c r="M8" s="216"/>
      <c r="N8" s="216"/>
      <c r="O8" s="217"/>
    </row>
    <row r="9" spans="2:15" x14ac:dyDescent="0.3">
      <c r="B9" s="218"/>
      <c r="C9" s="219"/>
      <c r="D9" s="219"/>
      <c r="E9" s="219"/>
      <c r="F9" s="219"/>
      <c r="G9" s="219"/>
      <c r="H9" s="219"/>
      <c r="I9" s="219"/>
      <c r="J9" s="219"/>
      <c r="K9" s="219"/>
      <c r="L9" s="219"/>
      <c r="M9" s="219"/>
      <c r="N9" s="219"/>
      <c r="O9" s="220"/>
    </row>
    <row r="10" spans="2:15" x14ac:dyDescent="0.3">
      <c r="B10" s="218"/>
      <c r="C10" s="219"/>
      <c r="D10" s="219"/>
      <c r="E10" s="219"/>
      <c r="F10" s="219"/>
      <c r="G10" s="219"/>
      <c r="H10" s="219"/>
      <c r="I10" s="219"/>
      <c r="J10" s="219"/>
      <c r="K10" s="219"/>
      <c r="L10" s="219"/>
      <c r="M10" s="219"/>
      <c r="N10" s="219"/>
      <c r="O10" s="220"/>
    </row>
    <row r="11" spans="2:15" x14ac:dyDescent="0.3">
      <c r="B11" s="218"/>
      <c r="C11" s="219"/>
      <c r="D11" s="219"/>
      <c r="E11" s="219"/>
      <c r="F11" s="219"/>
      <c r="G11" s="219"/>
      <c r="H11" s="219"/>
      <c r="I11" s="219"/>
      <c r="J11" s="219"/>
      <c r="K11" s="219"/>
      <c r="L11" s="219"/>
      <c r="M11" s="219"/>
      <c r="N11" s="219"/>
      <c r="O11" s="220"/>
    </row>
    <row r="12" spans="2:15" x14ac:dyDescent="0.3">
      <c r="B12" s="218"/>
      <c r="C12" s="219"/>
      <c r="D12" s="219"/>
      <c r="E12" s="219"/>
      <c r="F12" s="219"/>
      <c r="G12" s="219"/>
      <c r="H12" s="219"/>
      <c r="I12" s="219"/>
      <c r="J12" s="219"/>
      <c r="K12" s="219"/>
      <c r="L12" s="219"/>
      <c r="M12" s="219"/>
      <c r="N12" s="219"/>
      <c r="O12" s="220"/>
    </row>
    <row r="13" spans="2:15" x14ac:dyDescent="0.3">
      <c r="B13" s="218"/>
      <c r="C13" s="219"/>
      <c r="D13" s="219"/>
      <c r="E13" s="219"/>
      <c r="F13" s="219"/>
      <c r="G13" s="219"/>
      <c r="H13" s="219"/>
      <c r="I13" s="219"/>
      <c r="J13" s="219"/>
      <c r="K13" s="219"/>
      <c r="L13" s="219"/>
      <c r="M13" s="219"/>
      <c r="N13" s="219"/>
      <c r="O13" s="220"/>
    </row>
    <row r="14" spans="2:15" x14ac:dyDescent="0.3">
      <c r="B14" s="218"/>
      <c r="C14" s="219"/>
      <c r="D14" s="219"/>
      <c r="E14" s="219"/>
      <c r="F14" s="219"/>
      <c r="G14" s="219"/>
      <c r="H14" s="219"/>
      <c r="I14" s="219"/>
      <c r="J14" s="219"/>
      <c r="K14" s="219"/>
      <c r="L14" s="219"/>
      <c r="M14" s="219"/>
      <c r="N14" s="219"/>
      <c r="O14" s="220"/>
    </row>
    <row r="15" spans="2:15" x14ac:dyDescent="0.3">
      <c r="B15" s="218"/>
      <c r="C15" s="219"/>
      <c r="D15" s="219"/>
      <c r="E15" s="219"/>
      <c r="F15" s="219"/>
      <c r="G15" s="219"/>
      <c r="H15" s="219"/>
      <c r="I15" s="219"/>
      <c r="J15" s="219"/>
      <c r="K15" s="219"/>
      <c r="L15" s="219"/>
      <c r="M15" s="219"/>
      <c r="N15" s="219"/>
      <c r="O15" s="220"/>
    </row>
    <row r="16" spans="2:15" x14ac:dyDescent="0.3">
      <c r="B16" s="218"/>
      <c r="C16" s="219"/>
      <c r="D16" s="219"/>
      <c r="E16" s="219"/>
      <c r="F16" s="219"/>
      <c r="G16" s="219"/>
      <c r="H16" s="219"/>
      <c r="I16" s="219"/>
      <c r="J16" s="219"/>
      <c r="K16" s="219"/>
      <c r="L16" s="219"/>
      <c r="M16" s="219"/>
      <c r="N16" s="219"/>
      <c r="O16" s="220"/>
    </row>
    <row r="17" spans="2:15" x14ac:dyDescent="0.3">
      <c r="B17" s="218"/>
      <c r="C17" s="219"/>
      <c r="D17" s="219"/>
      <c r="E17" s="219"/>
      <c r="F17" s="219"/>
      <c r="G17" s="219"/>
      <c r="H17" s="219"/>
      <c r="I17" s="219"/>
      <c r="J17" s="219"/>
      <c r="K17" s="219"/>
      <c r="L17" s="219"/>
      <c r="M17" s="219"/>
      <c r="N17" s="219"/>
      <c r="O17" s="220"/>
    </row>
    <row r="18" spans="2:15" x14ac:dyDescent="0.3">
      <c r="B18" s="218"/>
      <c r="C18" s="219"/>
      <c r="D18" s="219"/>
      <c r="E18" s="219"/>
      <c r="F18" s="219"/>
      <c r="G18" s="219"/>
      <c r="H18" s="219"/>
      <c r="I18" s="219"/>
      <c r="J18" s="219"/>
      <c r="K18" s="219"/>
      <c r="L18" s="219"/>
      <c r="M18" s="219"/>
      <c r="N18" s="219"/>
      <c r="O18" s="220"/>
    </row>
    <row r="19" spans="2:15" x14ac:dyDescent="0.3">
      <c r="B19" s="218"/>
      <c r="C19" s="219"/>
      <c r="D19" s="219"/>
      <c r="E19" s="219"/>
      <c r="F19" s="219"/>
      <c r="G19" s="219"/>
      <c r="H19" s="219"/>
      <c r="I19" s="219"/>
      <c r="J19" s="219"/>
      <c r="K19" s="219"/>
      <c r="L19" s="219"/>
      <c r="M19" s="219"/>
      <c r="N19" s="219"/>
      <c r="O19" s="220"/>
    </row>
    <row r="20" spans="2:15" ht="17.25" thickBot="1" x14ac:dyDescent="0.35">
      <c r="B20" s="221"/>
      <c r="C20" s="222"/>
      <c r="D20" s="222"/>
      <c r="E20" s="222"/>
      <c r="F20" s="222"/>
      <c r="G20" s="222"/>
      <c r="H20" s="222"/>
      <c r="I20" s="222"/>
      <c r="J20" s="222"/>
      <c r="K20" s="222"/>
      <c r="L20" s="222"/>
      <c r="M20" s="222"/>
      <c r="N20" s="222"/>
      <c r="O20" s="223"/>
    </row>
    <row r="21" spans="2:15" ht="16.5" customHeight="1" x14ac:dyDescent="0.3">
      <c r="B21" s="210" t="s">
        <v>61</v>
      </c>
      <c r="C21" s="210"/>
      <c r="D21" s="210"/>
      <c r="E21" s="210"/>
      <c r="F21" s="210"/>
      <c r="G21" s="210"/>
      <c r="H21" s="210"/>
      <c r="I21" s="210"/>
      <c r="J21" s="210"/>
      <c r="K21" s="210"/>
      <c r="L21" s="210"/>
      <c r="M21" s="210"/>
      <c r="N21" s="210"/>
      <c r="O21" s="210"/>
    </row>
    <row r="22" spans="2:15" x14ac:dyDescent="0.3">
      <c r="B22" s="210"/>
      <c r="C22" s="210"/>
      <c r="D22" s="210"/>
      <c r="E22" s="210"/>
      <c r="F22" s="210"/>
      <c r="G22" s="210"/>
      <c r="H22" s="210"/>
      <c r="I22" s="210"/>
      <c r="J22" s="210"/>
      <c r="K22" s="210"/>
      <c r="L22" s="210"/>
      <c r="M22" s="210"/>
      <c r="N22" s="210"/>
      <c r="O22" s="210"/>
    </row>
    <row r="23" spans="2:15" x14ac:dyDescent="0.3">
      <c r="B23" s="210"/>
      <c r="C23" s="210"/>
      <c r="D23" s="210"/>
      <c r="E23" s="210"/>
      <c r="F23" s="210"/>
      <c r="G23" s="210"/>
      <c r="H23" s="210"/>
      <c r="I23" s="210"/>
      <c r="J23" s="210"/>
      <c r="K23" s="210"/>
      <c r="L23" s="210"/>
      <c r="M23" s="210"/>
      <c r="N23" s="210"/>
      <c r="O23" s="210"/>
    </row>
    <row r="24" spans="2:15" x14ac:dyDescent="0.3">
      <c r="B24" s="83"/>
      <c r="C24" s="83"/>
      <c r="D24" s="83"/>
      <c r="E24" s="83"/>
      <c r="F24" s="83"/>
      <c r="G24" s="83"/>
      <c r="H24" s="83"/>
      <c r="I24" s="83"/>
      <c r="J24" s="83"/>
      <c r="K24" s="83"/>
      <c r="L24" s="83"/>
      <c r="M24" s="83"/>
      <c r="N24" s="83"/>
      <c r="O24" s="83"/>
    </row>
    <row r="25" spans="2:15" x14ac:dyDescent="0.3">
      <c r="B25" s="212" t="s">
        <v>62</v>
      </c>
      <c r="C25" s="212"/>
      <c r="D25" s="213"/>
      <c r="E25" s="213"/>
      <c r="F25" s="213"/>
      <c r="G25" s="213"/>
      <c r="H25" s="213"/>
      <c r="I25" s="212" t="s">
        <v>66</v>
      </c>
      <c r="J25" s="212"/>
      <c r="K25" s="213"/>
      <c r="L25" s="213"/>
      <c r="M25" s="213"/>
      <c r="N25" s="213"/>
      <c r="O25" s="213"/>
    </row>
    <row r="26" spans="2:15" x14ac:dyDescent="0.3">
      <c r="B26" s="212" t="s">
        <v>63</v>
      </c>
      <c r="C26" s="212"/>
      <c r="D26" s="214"/>
      <c r="E26" s="214"/>
      <c r="F26" s="214"/>
      <c r="G26" s="214"/>
      <c r="H26" s="214"/>
      <c r="I26" s="212" t="s">
        <v>67</v>
      </c>
      <c r="J26" s="212"/>
      <c r="K26" s="214"/>
      <c r="L26" s="214"/>
      <c r="M26" s="214"/>
      <c r="N26" s="214"/>
      <c r="O26" s="214"/>
    </row>
    <row r="27" spans="2:15" x14ac:dyDescent="0.3">
      <c r="B27" s="212" t="s">
        <v>72</v>
      </c>
      <c r="C27" s="212"/>
      <c r="D27" s="214"/>
      <c r="E27" s="214"/>
      <c r="F27" s="214"/>
      <c r="G27" s="214"/>
      <c r="H27" s="214"/>
      <c r="I27" s="212" t="s">
        <v>68</v>
      </c>
      <c r="J27" s="212"/>
      <c r="K27" s="214"/>
      <c r="L27" s="214"/>
      <c r="M27" s="214"/>
      <c r="N27" s="214"/>
      <c r="O27" s="214"/>
    </row>
    <row r="28" spans="2:15" x14ac:dyDescent="0.3">
      <c r="B28" s="212" t="s">
        <v>64</v>
      </c>
      <c r="C28" s="212"/>
      <c r="D28" s="214"/>
      <c r="E28" s="214"/>
      <c r="F28" s="214"/>
      <c r="G28" s="214"/>
      <c r="H28" s="214"/>
      <c r="I28" s="212" t="s">
        <v>69</v>
      </c>
      <c r="J28" s="212"/>
      <c r="K28" s="214"/>
      <c r="L28" s="214"/>
      <c r="M28" s="214"/>
      <c r="N28" s="214"/>
      <c r="O28" s="214"/>
    </row>
    <row r="29" spans="2:15" x14ac:dyDescent="0.3">
      <c r="B29" s="212" t="s">
        <v>65</v>
      </c>
      <c r="C29" s="212"/>
      <c r="D29" s="214"/>
      <c r="E29" s="214"/>
      <c r="F29" s="214"/>
      <c r="G29" s="214"/>
      <c r="H29" s="214"/>
      <c r="I29" s="212" t="s">
        <v>70</v>
      </c>
      <c r="J29" s="212"/>
      <c r="K29" s="214"/>
      <c r="L29" s="214"/>
      <c r="M29" s="89" t="s">
        <v>71</v>
      </c>
      <c r="N29" s="214"/>
      <c r="O29" s="214"/>
    </row>
    <row r="32" spans="2:15" ht="25.5" x14ac:dyDescent="0.5">
      <c r="B32" s="209"/>
      <c r="C32" s="209"/>
      <c r="D32" s="209"/>
      <c r="E32" s="209"/>
      <c r="F32" s="209"/>
      <c r="G32" s="209"/>
      <c r="H32" s="209"/>
      <c r="I32" s="209"/>
      <c r="J32" s="209"/>
      <c r="K32" s="209"/>
      <c r="L32" s="209"/>
      <c r="M32" s="209"/>
      <c r="N32" s="209"/>
      <c r="O32" s="209"/>
    </row>
  </sheetData>
  <mergeCells count="29">
    <mergeCell ref="B25:C25"/>
    <mergeCell ref="B6:O6"/>
    <mergeCell ref="B8:O20"/>
    <mergeCell ref="I25:J25"/>
    <mergeCell ref="K25:O25"/>
    <mergeCell ref="I27:J27"/>
    <mergeCell ref="I28:J28"/>
    <mergeCell ref="I29:J29"/>
    <mergeCell ref="K26:O26"/>
    <mergeCell ref="K27:O27"/>
    <mergeCell ref="K28:O28"/>
    <mergeCell ref="N29:O29"/>
    <mergeCell ref="K29:L29"/>
    <mergeCell ref="B4:O4"/>
    <mergeCell ref="B2:F2"/>
    <mergeCell ref="B3:F3"/>
    <mergeCell ref="B32:O32"/>
    <mergeCell ref="B21:O23"/>
    <mergeCell ref="B7:O7"/>
    <mergeCell ref="B26:C26"/>
    <mergeCell ref="B27:C27"/>
    <mergeCell ref="B28:C28"/>
    <mergeCell ref="B29:C29"/>
    <mergeCell ref="D25:H25"/>
    <mergeCell ref="D26:H26"/>
    <mergeCell ref="D27:H27"/>
    <mergeCell ref="D28:H28"/>
    <mergeCell ref="D29:H29"/>
    <mergeCell ref="I26:J26"/>
  </mergeCells>
  <pageMargins left="0" right="0" top="0" bottom="0" header="0" footer="0"/>
  <pageSetup scale="9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FFC8F-D2F6-414B-87D6-9E9835632F09}">
  <sheetPr>
    <tabColor theme="6" tint="-0.249977111117893"/>
  </sheetPr>
  <dimension ref="A1:AS118"/>
  <sheetViews>
    <sheetView workbookViewId="0">
      <selection activeCell="C8" sqref="C8"/>
    </sheetView>
  </sheetViews>
  <sheetFormatPr defaultColWidth="9" defaultRowHeight="15" x14ac:dyDescent="0.25"/>
  <cols>
    <col min="1" max="1" width="4.375" style="48" customWidth="1"/>
    <col min="2" max="2" width="43" style="7" customWidth="1"/>
    <col min="3" max="3" width="22.125" style="49" customWidth="1"/>
    <col min="4" max="4" width="19.625" style="49" bestFit="1" customWidth="1"/>
    <col min="5" max="5" width="21.5" style="49" customWidth="1"/>
    <col min="6" max="6" width="45.125" style="50" customWidth="1"/>
    <col min="7" max="45" width="9" style="3"/>
    <col min="46" max="16384" width="9" style="4"/>
  </cols>
  <sheetData>
    <row r="1" spans="1:45" ht="15" customHeight="1" x14ac:dyDescent="0.25">
      <c r="A1" s="228" t="s">
        <v>227</v>
      </c>
      <c r="B1" s="229"/>
      <c r="C1" s="1"/>
      <c r="D1" s="1"/>
      <c r="E1" s="1"/>
      <c r="F1" s="2"/>
    </row>
    <row r="2" spans="1:45" ht="15" customHeight="1" x14ac:dyDescent="0.25">
      <c r="A2" s="228"/>
      <c r="B2" s="229"/>
      <c r="C2" s="1"/>
      <c r="D2" s="1"/>
      <c r="E2" s="1"/>
      <c r="F2" s="2"/>
    </row>
    <row r="3" spans="1:45" ht="15.75" x14ac:dyDescent="0.25">
      <c r="A3" s="5"/>
      <c r="B3" s="51"/>
      <c r="C3" s="1"/>
      <c r="D3" s="1"/>
      <c r="E3" s="1"/>
      <c r="F3" s="2"/>
    </row>
    <row r="4" spans="1:45" x14ac:dyDescent="0.25">
      <c r="A4" s="3"/>
      <c r="B4" s="86" t="s">
        <v>131</v>
      </c>
      <c r="C4" s="57" t="s">
        <v>36</v>
      </c>
      <c r="D4" s="57" t="s">
        <v>37</v>
      </c>
      <c r="E4" s="57" t="s">
        <v>45</v>
      </c>
      <c r="F4" s="2"/>
    </row>
    <row r="5" spans="1:45" x14ac:dyDescent="0.25">
      <c r="A5" s="3"/>
      <c r="B5" s="87" t="s">
        <v>136</v>
      </c>
      <c r="C5" s="57" t="s">
        <v>35</v>
      </c>
      <c r="D5" s="57" t="s">
        <v>46</v>
      </c>
      <c r="E5" s="57" t="s">
        <v>40</v>
      </c>
      <c r="F5" s="2"/>
    </row>
    <row r="6" spans="1:45" x14ac:dyDescent="0.25">
      <c r="A6" s="3"/>
      <c r="B6" s="92" t="s">
        <v>124</v>
      </c>
      <c r="C6" s="9" t="s">
        <v>41</v>
      </c>
      <c r="D6" s="9" t="s">
        <v>38</v>
      </c>
      <c r="E6" s="9" t="s">
        <v>39</v>
      </c>
      <c r="F6" s="10" t="s">
        <v>23</v>
      </c>
    </row>
    <row r="7" spans="1:45" s="15" customFormat="1" x14ac:dyDescent="0.25">
      <c r="A7" s="230" t="s">
        <v>3</v>
      </c>
      <c r="B7" s="231"/>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73" t="s">
        <v>138</v>
      </c>
      <c r="C8" s="17"/>
      <c r="D8" s="18"/>
      <c r="E8" s="107">
        <f t="shared" ref="E8:E25" si="0">D8-C8</f>
        <v>0</v>
      </c>
      <c r="F8" s="114"/>
    </row>
    <row r="9" spans="1:45" s="23" customFormat="1" x14ac:dyDescent="0.25">
      <c r="A9" s="3"/>
      <c r="B9" s="115" t="s">
        <v>15</v>
      </c>
      <c r="C9" s="105">
        <f>SUM(C8:C8)</f>
        <v>0</v>
      </c>
      <c r="D9" s="106">
        <f>SUM(D8:D8)</f>
        <v>0</v>
      </c>
      <c r="E9" s="107">
        <f t="shared" si="0"/>
        <v>0</v>
      </c>
      <c r="F9" s="114"/>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45" x14ac:dyDescent="0.25">
      <c r="A10" s="3"/>
      <c r="B10" s="173" t="s">
        <v>14</v>
      </c>
      <c r="C10" s="17"/>
      <c r="D10" s="18"/>
      <c r="E10" s="107">
        <f t="shared" si="0"/>
        <v>0</v>
      </c>
      <c r="F10" s="114"/>
    </row>
    <row r="11" spans="1:45" s="23" customFormat="1" x14ac:dyDescent="0.25">
      <c r="A11" s="3"/>
      <c r="B11" s="115" t="s">
        <v>17</v>
      </c>
      <c r="C11" s="105">
        <f>SUM(C9:C10)</f>
        <v>0</v>
      </c>
      <c r="D11" s="106">
        <f>SUM(D9:D10)</f>
        <v>0</v>
      </c>
      <c r="E11" s="107">
        <f t="shared" si="0"/>
        <v>0</v>
      </c>
      <c r="F11" s="114"/>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row>
    <row r="12" spans="1:45" x14ac:dyDescent="0.25">
      <c r="A12" s="232" t="s">
        <v>2</v>
      </c>
      <c r="B12" s="231"/>
      <c r="C12" s="25"/>
      <c r="D12" s="26"/>
      <c r="E12" s="28"/>
      <c r="F12" s="27"/>
    </row>
    <row r="13" spans="1:45" x14ac:dyDescent="0.25">
      <c r="A13" s="3"/>
      <c r="B13" s="173" t="s">
        <v>4</v>
      </c>
      <c r="C13" s="17"/>
      <c r="D13" s="18"/>
      <c r="E13" s="107">
        <f t="shared" si="0"/>
        <v>0</v>
      </c>
      <c r="F13" s="114"/>
    </row>
    <row r="14" spans="1:45" x14ac:dyDescent="0.25">
      <c r="A14" s="3"/>
      <c r="B14" s="173" t="s">
        <v>21</v>
      </c>
      <c r="C14" s="17"/>
      <c r="D14" s="18"/>
      <c r="E14" s="107">
        <f t="shared" si="0"/>
        <v>0</v>
      </c>
      <c r="F14" s="114"/>
    </row>
    <row r="15" spans="1:45" x14ac:dyDescent="0.25">
      <c r="A15" s="3"/>
      <c r="B15" s="173" t="s">
        <v>5</v>
      </c>
      <c r="C15" s="17"/>
      <c r="D15" s="18"/>
      <c r="E15" s="107">
        <f>D15-C15</f>
        <v>0</v>
      </c>
      <c r="F15" s="114"/>
    </row>
    <row r="16" spans="1:45" x14ac:dyDescent="0.25">
      <c r="A16" s="3"/>
      <c r="B16" s="173" t="s">
        <v>6</v>
      </c>
      <c r="C16" s="17"/>
      <c r="D16" s="18"/>
      <c r="E16" s="107">
        <f t="shared" si="0"/>
        <v>0</v>
      </c>
      <c r="F16" s="116" t="s">
        <v>18</v>
      </c>
    </row>
    <row r="17" spans="1:45" x14ac:dyDescent="0.25">
      <c r="A17" s="3"/>
      <c r="B17" s="173" t="s">
        <v>7</v>
      </c>
      <c r="C17" s="17"/>
      <c r="D17" s="18"/>
      <c r="E17" s="107">
        <f t="shared" si="0"/>
        <v>0</v>
      </c>
      <c r="F17" s="114"/>
    </row>
    <row r="18" spans="1:45" x14ac:dyDescent="0.25">
      <c r="A18" s="3"/>
      <c r="B18" s="173" t="s">
        <v>8</v>
      </c>
      <c r="C18" s="17"/>
      <c r="D18" s="18"/>
      <c r="E18" s="107">
        <f t="shared" si="0"/>
        <v>0</v>
      </c>
      <c r="F18" s="114"/>
    </row>
    <row r="19" spans="1:45" x14ac:dyDescent="0.25">
      <c r="A19" s="3"/>
      <c r="B19" s="173" t="s">
        <v>9</v>
      </c>
      <c r="C19" s="17"/>
      <c r="D19" s="18"/>
      <c r="E19" s="107">
        <f>D19-C19</f>
        <v>0</v>
      </c>
      <c r="F19" s="114"/>
    </row>
    <row r="20" spans="1:45" x14ac:dyDescent="0.25">
      <c r="A20" s="3"/>
      <c r="B20" s="173" t="s">
        <v>10</v>
      </c>
      <c r="C20" s="17"/>
      <c r="D20" s="18"/>
      <c r="E20" s="107">
        <f t="shared" si="0"/>
        <v>0</v>
      </c>
      <c r="F20" s="116" t="s">
        <v>18</v>
      </c>
    </row>
    <row r="21" spans="1:45" x14ac:dyDescent="0.25">
      <c r="A21" s="3"/>
      <c r="B21" s="173" t="s">
        <v>49</v>
      </c>
      <c r="C21" s="17"/>
      <c r="D21" s="18"/>
      <c r="E21" s="107">
        <f>D21-C21</f>
        <v>0</v>
      </c>
      <c r="F21" s="116"/>
    </row>
    <row r="22" spans="1:45" x14ac:dyDescent="0.25">
      <c r="A22" s="3"/>
      <c r="B22" s="173" t="s">
        <v>50</v>
      </c>
      <c r="C22" s="17"/>
      <c r="D22" s="18"/>
      <c r="E22" s="107">
        <f>D22-C22</f>
        <v>0</v>
      </c>
      <c r="F22" s="116"/>
    </row>
    <row r="23" spans="1:45" x14ac:dyDescent="0.25">
      <c r="A23" s="3"/>
      <c r="B23" s="173" t="s">
        <v>44</v>
      </c>
      <c r="C23" s="17"/>
      <c r="D23" s="18"/>
      <c r="E23" s="107">
        <f>D23-C23</f>
        <v>0</v>
      </c>
      <c r="F23" s="58" t="s">
        <v>43</v>
      </c>
    </row>
    <row r="24" spans="1:45" x14ac:dyDescent="0.25">
      <c r="A24" s="3"/>
      <c r="B24" s="115" t="s">
        <v>125</v>
      </c>
      <c r="C24" s="105">
        <f>-C13-C14-C15-C16-C17-C18-C19-C20-C21-C22-C23</f>
        <v>0</v>
      </c>
      <c r="D24" s="106">
        <f>-D13-D14-D15-D16-D17-D18-D19-D20-D21-D22-D23</f>
        <v>0</v>
      </c>
      <c r="E24" s="107">
        <f>D24-C24</f>
        <v>0</v>
      </c>
      <c r="F24" s="116"/>
    </row>
    <row r="25" spans="1:45" s="23" customFormat="1" x14ac:dyDescent="0.25">
      <c r="A25" s="3"/>
      <c r="B25" s="115" t="s">
        <v>11</v>
      </c>
      <c r="C25" s="105">
        <f>+C9+C10-C13-C14-C15-C16-C17-C18-C19-C20-C21-C22-C23</f>
        <v>0</v>
      </c>
      <c r="D25" s="106">
        <f>+D9+D10-D13-D14-D15-D16-D17-D18-D19-D20-D21-D22-D23</f>
        <v>0</v>
      </c>
      <c r="E25" s="107">
        <f t="shared" si="0"/>
        <v>0</v>
      </c>
      <c r="F25" s="114"/>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row>
    <row r="26" spans="1:45" x14ac:dyDescent="0.25">
      <c r="A26" s="232" t="s">
        <v>12</v>
      </c>
      <c r="B26" s="231"/>
      <c r="C26" s="25"/>
      <c r="D26" s="26"/>
      <c r="E26" s="28"/>
      <c r="F26" s="27"/>
    </row>
    <row r="27" spans="1:45" x14ac:dyDescent="0.25">
      <c r="A27" s="3"/>
      <c r="B27" s="173" t="s">
        <v>133</v>
      </c>
      <c r="C27" s="105">
        <f>C25*3.07%</f>
        <v>0</v>
      </c>
      <c r="D27" s="106">
        <f>D25*3.07%</f>
        <v>0</v>
      </c>
      <c r="E27" s="107">
        <f>ROUND(D27-C27,2)</f>
        <v>0</v>
      </c>
      <c r="F27" s="174"/>
    </row>
    <row r="28" spans="1:45" x14ac:dyDescent="0.25">
      <c r="A28" s="3"/>
      <c r="B28" s="173" t="s">
        <v>134</v>
      </c>
      <c r="C28" s="17"/>
      <c r="D28" s="18"/>
      <c r="E28" s="107">
        <f>ROUND(D28-C28,2)</f>
        <v>0</v>
      </c>
      <c r="F28" s="175"/>
    </row>
    <row r="29" spans="1:45" x14ac:dyDescent="0.25">
      <c r="A29" s="3"/>
      <c r="B29" s="179" t="s">
        <v>237</v>
      </c>
      <c r="C29" s="17"/>
      <c r="D29" s="18"/>
      <c r="E29" s="107">
        <f>ROUND(D29-C29,2)</f>
        <v>0</v>
      </c>
      <c r="F29" s="175" t="s">
        <v>236</v>
      </c>
    </row>
    <row r="30" spans="1:45" x14ac:dyDescent="0.25">
      <c r="A30" s="3"/>
      <c r="B30" s="176"/>
      <c r="C30" s="25"/>
      <c r="D30" s="26"/>
      <c r="E30" s="28"/>
      <c r="F30" s="27"/>
    </row>
    <row r="31" spans="1:45" x14ac:dyDescent="0.25">
      <c r="A31" s="3"/>
      <c r="B31" s="173" t="s">
        <v>204</v>
      </c>
      <c r="C31" s="17">
        <v>0</v>
      </c>
      <c r="D31" s="18"/>
      <c r="E31" s="107">
        <f>ROUND(D31-C31,2)</f>
        <v>0</v>
      </c>
      <c r="F31" s="175"/>
    </row>
    <row r="32" spans="1:45" x14ac:dyDescent="0.25">
      <c r="A32" s="3"/>
      <c r="B32" s="173" t="s">
        <v>205</v>
      </c>
      <c r="C32" s="105">
        <f>C31*3.07%</f>
        <v>0</v>
      </c>
      <c r="D32" s="106">
        <f>D31*3.07%</f>
        <v>0</v>
      </c>
      <c r="E32" s="107">
        <f>ROUND(D32-C32,2)</f>
        <v>0</v>
      </c>
      <c r="F32" s="175"/>
    </row>
    <row r="33" spans="1:45" s="23" customFormat="1" x14ac:dyDescent="0.25">
      <c r="A33" s="3"/>
      <c r="B33" s="115" t="s">
        <v>228</v>
      </c>
      <c r="C33" s="105">
        <f>SUM(C27+C28+C32)</f>
        <v>0</v>
      </c>
      <c r="D33" s="106">
        <f>SUM(D27+D28+D32)</f>
        <v>0</v>
      </c>
      <c r="E33" s="107">
        <f>D33-C33</f>
        <v>0</v>
      </c>
      <c r="F33" s="175"/>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row>
    <row r="34" spans="1:45" x14ac:dyDescent="0.25">
      <c r="A34" s="104" t="s">
        <v>132</v>
      </c>
      <c r="B34" s="103"/>
      <c r="C34" s="32"/>
      <c r="D34" s="33"/>
      <c r="E34" s="34"/>
      <c r="F34" s="35"/>
    </row>
    <row r="35" spans="1:45" x14ac:dyDescent="0.25">
      <c r="A35" s="3"/>
      <c r="B35" s="177" t="s">
        <v>126</v>
      </c>
      <c r="C35" s="17"/>
      <c r="D35" s="18"/>
      <c r="E35" s="107">
        <f>D35-C35</f>
        <v>0</v>
      </c>
      <c r="F35" s="114"/>
    </row>
    <row r="36" spans="1:45" x14ac:dyDescent="0.25">
      <c r="A36" s="3"/>
      <c r="B36" s="177" t="s">
        <v>120</v>
      </c>
      <c r="C36" s="17"/>
      <c r="D36" s="18"/>
      <c r="E36" s="107">
        <f>D36-C36</f>
        <v>0</v>
      </c>
      <c r="F36" s="114"/>
    </row>
    <row r="37" spans="1:45" x14ac:dyDescent="0.25">
      <c r="A37" s="3"/>
      <c r="B37" s="177" t="s">
        <v>34</v>
      </c>
      <c r="C37" s="17"/>
      <c r="D37" s="18"/>
      <c r="E37" s="107">
        <f>D37-C37</f>
        <v>0</v>
      </c>
      <c r="F37" s="114"/>
    </row>
    <row r="38" spans="1:45" x14ac:dyDescent="0.25">
      <c r="A38" s="3"/>
      <c r="B38" s="178" t="s">
        <v>22</v>
      </c>
      <c r="C38" s="98"/>
      <c r="D38" s="99"/>
      <c r="E38" s="117">
        <f>D38-C38</f>
        <v>0</v>
      </c>
      <c r="F38" s="122"/>
    </row>
    <row r="39" spans="1:45" s="23" customFormat="1" x14ac:dyDescent="0.25">
      <c r="A39" s="3"/>
      <c r="B39" s="123" t="s">
        <v>235</v>
      </c>
      <c r="C39" s="109">
        <f>+C29+C33+C35+C36+C37+C38</f>
        <v>0</v>
      </c>
      <c r="D39" s="109">
        <f>+D29+D33+D35+D36+D37+D38</f>
        <v>0</v>
      </c>
      <c r="E39" s="109">
        <f>+E29+E33+E35+E36+E37+E38</f>
        <v>0</v>
      </c>
      <c r="F39" s="110" t="s">
        <v>150</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1:45" s="23" customFormat="1" x14ac:dyDescent="0.25">
      <c r="A40" s="3"/>
      <c r="B40" s="108" t="s">
        <v>208</v>
      </c>
      <c r="C40" s="97"/>
      <c r="D40" s="109">
        <f>C40</f>
        <v>0</v>
      </c>
      <c r="E40" s="109">
        <f>C42</f>
        <v>0</v>
      </c>
      <c r="F40" s="110" t="s">
        <v>210</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row>
    <row r="41" spans="1:45" s="23" customFormat="1" x14ac:dyDescent="0.25">
      <c r="A41" s="3"/>
      <c r="B41" s="108" t="s">
        <v>209</v>
      </c>
      <c r="C41" s="118"/>
      <c r="D41" s="96"/>
      <c r="E41" s="109">
        <f>D41</f>
        <v>0</v>
      </c>
      <c r="F41" s="110" t="s">
        <v>211</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111" t="s">
        <v>197</v>
      </c>
      <c r="C42" s="112">
        <f>+C39-C40</f>
        <v>0</v>
      </c>
      <c r="D42" s="112">
        <f>+D39-D40-D41</f>
        <v>0</v>
      </c>
      <c r="E42" s="120">
        <f>E39+E40-E41</f>
        <v>0</v>
      </c>
      <c r="F42" s="119" t="s">
        <v>212</v>
      </c>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39"/>
      <c r="C43" s="41"/>
      <c r="D43" s="41"/>
      <c r="E43" s="41"/>
      <c r="F43" s="40"/>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3" customFormat="1" x14ac:dyDescent="0.25">
      <c r="B44" s="233" t="s">
        <v>108</v>
      </c>
      <c r="C44" s="233"/>
      <c r="D44" s="233"/>
      <c r="E44" s="233"/>
      <c r="F44" s="233"/>
    </row>
    <row r="45" spans="1:45" s="43" customFormat="1" x14ac:dyDescent="0.25">
      <c r="A45" s="3"/>
      <c r="B45" s="42"/>
      <c r="C45" s="1"/>
      <c r="D45" s="1"/>
      <c r="E45" s="1"/>
      <c r="F45" s="2"/>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43" customFormat="1" x14ac:dyDescent="0.25">
      <c r="A46" s="52" t="s">
        <v>54</v>
      </c>
      <c r="B46" s="44"/>
      <c r="C46" s="45"/>
      <c r="D46" s="46"/>
      <c r="E46" s="46"/>
      <c r="F46" s="47"/>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s="43" customFormat="1" x14ac:dyDescent="0.25">
      <c r="A47" s="53"/>
      <c r="B47" s="234" t="s">
        <v>29</v>
      </c>
      <c r="C47" s="235"/>
      <c r="D47" s="236" t="s">
        <v>26</v>
      </c>
      <c r="E47" s="237"/>
      <c r="F47" s="238"/>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3" t="s">
        <v>27</v>
      </c>
      <c r="B48" s="55">
        <v>1</v>
      </c>
      <c r="C48" s="74">
        <f>B48</f>
        <v>1</v>
      </c>
      <c r="D48" s="224">
        <f>B48</f>
        <v>1</v>
      </c>
      <c r="E48" s="225"/>
      <c r="F48" s="74">
        <f>D48</f>
        <v>1</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3" t="s">
        <v>28</v>
      </c>
      <c r="B49" s="55">
        <v>1</v>
      </c>
      <c r="C49" s="74">
        <f>B49</f>
        <v>1</v>
      </c>
      <c r="D49" s="224">
        <f>B49</f>
        <v>1</v>
      </c>
      <c r="E49" s="225"/>
      <c r="F49" s="74">
        <f>D49</f>
        <v>1</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3"/>
      <c r="B50" s="56" t="s">
        <v>55</v>
      </c>
      <c r="C50" s="75">
        <f>C49-C48</f>
        <v>0</v>
      </c>
      <c r="D50" s="226" t="s">
        <v>55</v>
      </c>
      <c r="E50" s="227"/>
      <c r="F50" s="75">
        <f>F49-F48</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3"/>
      <c r="B51" s="56" t="s">
        <v>56</v>
      </c>
      <c r="C51" s="76">
        <f>C50*0.00021917808</f>
        <v>0</v>
      </c>
      <c r="D51" s="226" t="s">
        <v>56</v>
      </c>
      <c r="E51" s="227"/>
      <c r="F51" s="76">
        <f>F50*0.00021917808</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54"/>
      <c r="B52" s="56" t="s">
        <v>25</v>
      </c>
      <c r="C52" s="121">
        <f>(C27+C28+C32)*C51</f>
        <v>0</v>
      </c>
      <c r="D52" s="226" t="s">
        <v>25</v>
      </c>
      <c r="E52" s="227"/>
      <c r="F52" s="121">
        <f>(D27+D28+D32)*F51</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C53" s="1"/>
      <c r="D53" s="1"/>
      <c r="E53" s="1"/>
      <c r="F53" s="2"/>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3"/>
      <c r="C54" s="1"/>
      <c r="D54" s="1"/>
      <c r="E54" s="1"/>
      <c r="F54" s="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sheetData>
  <sheetProtection algorithmName="SHA-512" hashValue="2YmmP2KT7g/b0bgovG1iGpXtW/MJJOOY+VDS8bFnYXw13Vj16hbZ3K5ay61dM4jv8+G53tgduXIO3KD3G72BhA==" saltValue="BDmATCc7E9zCAbeUg3T7gQ==" spinCount="100000" sheet="1" objects="1" scenarios="1"/>
  <protectedRanges>
    <protectedRange password="EFB0" sqref="B49" name="Range2_1"/>
    <protectedRange password="EFB0" sqref="B48" name="Range1_1"/>
  </protectedRanges>
  <mergeCells count="12">
    <mergeCell ref="B47:C47"/>
    <mergeCell ref="D47:F47"/>
    <mergeCell ref="A1:B2"/>
    <mergeCell ref="A7:B7"/>
    <mergeCell ref="A12:B12"/>
    <mergeCell ref="A26:B26"/>
    <mergeCell ref="B44:F44"/>
    <mergeCell ref="D48:E48"/>
    <mergeCell ref="D49:E49"/>
    <mergeCell ref="D50:E50"/>
    <mergeCell ref="D51:E51"/>
    <mergeCell ref="D52:E5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835D2-0C3A-429A-83EE-12EC1D5CE5B7}">
  <sheetPr>
    <tabColor rgb="FFDCA710"/>
    <pageSetUpPr fitToPage="1"/>
  </sheetPr>
  <dimension ref="A1:S56"/>
  <sheetViews>
    <sheetView workbookViewId="0">
      <selection activeCell="C8" sqref="C8"/>
    </sheetView>
  </sheetViews>
  <sheetFormatPr defaultRowHeight="15" x14ac:dyDescent="0.25"/>
  <cols>
    <col min="1" max="1" width="4.75" style="138" customWidth="1"/>
    <col min="2" max="2" width="39" style="138" customWidth="1"/>
    <col min="3" max="3" width="19" style="139" bestFit="1" customWidth="1"/>
    <col min="4" max="4" width="19.125" style="139" bestFit="1" customWidth="1"/>
    <col min="5" max="5" width="18" style="139" bestFit="1" customWidth="1"/>
    <col min="6" max="6" width="58.875" style="138" bestFit="1" customWidth="1"/>
    <col min="7" max="8" width="9" style="138"/>
    <col min="9" max="9" width="19.125" style="138" bestFit="1" customWidth="1"/>
    <col min="10" max="10" width="19.25" style="138" bestFit="1" customWidth="1"/>
    <col min="11" max="11" width="18" style="138" bestFit="1" customWidth="1"/>
    <col min="12" max="16384" width="9" style="138"/>
  </cols>
  <sheetData>
    <row r="1" spans="1:19" ht="17.25" x14ac:dyDescent="0.3">
      <c r="A1" s="243" t="s">
        <v>233</v>
      </c>
      <c r="B1" s="243"/>
      <c r="C1" s="243"/>
      <c r="D1" s="243"/>
      <c r="E1" s="243"/>
      <c r="F1" s="243"/>
    </row>
    <row r="2" spans="1:19" ht="18" thickBot="1" x14ac:dyDescent="0.35">
      <c r="A2" s="244" t="s">
        <v>140</v>
      </c>
      <c r="B2" s="244"/>
      <c r="C2" s="244"/>
      <c r="D2" s="244"/>
      <c r="E2" s="244"/>
      <c r="F2" s="244"/>
    </row>
    <row r="3" spans="1:19" x14ac:dyDescent="0.25">
      <c r="A3" s="245" t="s">
        <v>141</v>
      </c>
      <c r="B3" s="245"/>
    </row>
    <row r="4" spans="1:19" x14ac:dyDescent="0.25">
      <c r="A4" s="245" t="s">
        <v>142</v>
      </c>
      <c r="B4" s="245"/>
      <c r="C4" s="139" t="s">
        <v>36</v>
      </c>
      <c r="D4" s="139" t="s">
        <v>37</v>
      </c>
      <c r="E4" s="139" t="s">
        <v>45</v>
      </c>
      <c r="G4" s="139"/>
      <c r="H4" s="139"/>
      <c r="I4" s="139"/>
      <c r="J4" s="139"/>
      <c r="K4" s="139"/>
      <c r="L4" s="139"/>
      <c r="M4" s="139"/>
      <c r="N4" s="139"/>
      <c r="O4" s="139"/>
      <c r="P4" s="139"/>
      <c r="Q4" s="139"/>
      <c r="R4" s="139"/>
      <c r="S4" s="139"/>
    </row>
    <row r="5" spans="1:19" x14ac:dyDescent="0.25">
      <c r="A5" s="245" t="s">
        <v>143</v>
      </c>
      <c r="B5" s="245"/>
      <c r="C5" s="139" t="s">
        <v>35</v>
      </c>
      <c r="D5" s="139" t="s">
        <v>46</v>
      </c>
      <c r="E5" s="139" t="s">
        <v>144</v>
      </c>
      <c r="F5" s="139"/>
      <c r="G5" s="139"/>
      <c r="H5" s="139"/>
      <c r="I5" s="139"/>
      <c r="J5" s="139"/>
      <c r="K5" s="139"/>
      <c r="L5" s="139"/>
      <c r="M5" s="139"/>
      <c r="N5" s="139"/>
      <c r="O5" s="139"/>
      <c r="P5" s="139"/>
      <c r="Q5" s="139"/>
      <c r="R5" s="139"/>
      <c r="S5" s="139"/>
    </row>
    <row r="6" spans="1:19" ht="15.75" thickBot="1" x14ac:dyDescent="0.3">
      <c r="C6" s="139" t="s">
        <v>41</v>
      </c>
      <c r="D6" s="139" t="s">
        <v>38</v>
      </c>
      <c r="E6" s="139" t="s">
        <v>39</v>
      </c>
      <c r="F6" s="139"/>
      <c r="G6" s="139"/>
      <c r="H6" s="139"/>
      <c r="I6" s="139"/>
      <c r="J6" s="139"/>
      <c r="K6" s="139"/>
      <c r="L6" s="139"/>
      <c r="M6" s="139"/>
      <c r="N6" s="139"/>
      <c r="O6" s="139"/>
      <c r="P6" s="139"/>
      <c r="Q6" s="139"/>
      <c r="R6" s="139"/>
      <c r="S6" s="139"/>
    </row>
    <row r="7" spans="1:19" ht="16.5" thickBot="1" x14ac:dyDescent="0.3">
      <c r="A7" s="246" t="s">
        <v>145</v>
      </c>
      <c r="B7" s="247"/>
      <c r="C7" s="247"/>
      <c r="D7" s="247"/>
      <c r="E7" s="247"/>
      <c r="F7" s="140" t="s">
        <v>146</v>
      </c>
    </row>
    <row r="8" spans="1:19" x14ac:dyDescent="0.25">
      <c r="B8" s="141" t="s">
        <v>147</v>
      </c>
      <c r="C8" s="142"/>
      <c r="D8" s="143"/>
      <c r="E8" s="160">
        <f>D8-C8</f>
        <v>0</v>
      </c>
      <c r="F8" s="144" t="s">
        <v>148</v>
      </c>
    </row>
    <row r="9" spans="1:19" x14ac:dyDescent="0.25">
      <c r="B9" s="145" t="s">
        <v>149</v>
      </c>
      <c r="C9" s="158">
        <f>C8*2%</f>
        <v>0</v>
      </c>
      <c r="D9" s="159">
        <f>D8*2%</f>
        <v>0</v>
      </c>
      <c r="E9" s="159">
        <f>D9-C9</f>
        <v>0</v>
      </c>
      <c r="F9" s="147" t="s">
        <v>150</v>
      </c>
    </row>
    <row r="10" spans="1:19" x14ac:dyDescent="0.25">
      <c r="B10" s="145" t="s">
        <v>151</v>
      </c>
      <c r="C10" s="148"/>
      <c r="D10" s="149"/>
      <c r="E10" s="159">
        <f>D10-C10</f>
        <v>0</v>
      </c>
      <c r="F10" s="147" t="s">
        <v>152</v>
      </c>
    </row>
    <row r="11" spans="1:19" x14ac:dyDescent="0.25">
      <c r="B11" s="180" t="s">
        <v>229</v>
      </c>
      <c r="C11" s="148"/>
      <c r="D11" s="149"/>
      <c r="E11" s="159">
        <f>D11-C11</f>
        <v>0</v>
      </c>
      <c r="F11" s="147" t="s">
        <v>154</v>
      </c>
    </row>
    <row r="12" spans="1:19" x14ac:dyDescent="0.25">
      <c r="B12" s="145" t="s">
        <v>155</v>
      </c>
      <c r="C12" s="158">
        <f>C9+C10+C11</f>
        <v>0</v>
      </c>
      <c r="D12" s="159">
        <f>D9+D10+D11</f>
        <v>0</v>
      </c>
      <c r="E12" s="159">
        <f>D12-C12</f>
        <v>0</v>
      </c>
      <c r="F12" s="147" t="s">
        <v>150</v>
      </c>
    </row>
    <row r="13" spans="1:19" x14ac:dyDescent="0.25">
      <c r="B13" s="145" t="s">
        <v>156</v>
      </c>
      <c r="C13" s="148"/>
      <c r="D13" s="159">
        <f>C13</f>
        <v>0</v>
      </c>
      <c r="E13" s="159">
        <f>C14</f>
        <v>0</v>
      </c>
      <c r="F13" s="147" t="s">
        <v>157</v>
      </c>
    </row>
    <row r="14" spans="1:19" x14ac:dyDescent="0.25">
      <c r="B14" s="145" t="s">
        <v>196</v>
      </c>
      <c r="C14" s="146"/>
      <c r="D14" s="149">
        <v>0</v>
      </c>
      <c r="E14" s="159">
        <f>D14</f>
        <v>0</v>
      </c>
      <c r="F14" s="147" t="s">
        <v>158</v>
      </c>
    </row>
    <row r="15" spans="1:19" x14ac:dyDescent="0.25">
      <c r="B15" s="150" t="s">
        <v>197</v>
      </c>
      <c r="C15" s="161">
        <f>C12-C13</f>
        <v>0</v>
      </c>
      <c r="D15" s="162">
        <f>D12-D13-D14</f>
        <v>0</v>
      </c>
      <c r="E15" s="163">
        <f>E12+E13-E14</f>
        <v>0</v>
      </c>
      <c r="F15" s="151" t="s">
        <v>159</v>
      </c>
    </row>
    <row r="16" spans="1:19" ht="15.75" thickBot="1" x14ac:dyDescent="0.3"/>
    <row r="17" spans="1:6" ht="16.5" thickBot="1" x14ac:dyDescent="0.3">
      <c r="A17" s="246" t="s">
        <v>160</v>
      </c>
      <c r="B17" s="247"/>
      <c r="C17" s="247"/>
      <c r="D17" s="247"/>
      <c r="E17" s="247"/>
      <c r="F17" s="140" t="s">
        <v>146</v>
      </c>
    </row>
    <row r="18" spans="1:6" x14ac:dyDescent="0.25">
      <c r="B18" s="141" t="s">
        <v>161</v>
      </c>
      <c r="C18" s="142"/>
      <c r="D18" s="143">
        <v>0</v>
      </c>
      <c r="E18" s="160">
        <f>D18-C18</f>
        <v>0</v>
      </c>
      <c r="F18" s="144" t="s">
        <v>162</v>
      </c>
    </row>
    <row r="19" spans="1:6" x14ac:dyDescent="0.25">
      <c r="B19" s="145" t="s">
        <v>163</v>
      </c>
      <c r="C19" s="158">
        <f>C18*1%</f>
        <v>0</v>
      </c>
      <c r="D19" s="159">
        <f>D18*1%</f>
        <v>0</v>
      </c>
      <c r="E19" s="159">
        <f>D19-C19</f>
        <v>0</v>
      </c>
      <c r="F19" s="147" t="s">
        <v>150</v>
      </c>
    </row>
    <row r="20" spans="1:6" x14ac:dyDescent="0.25">
      <c r="B20" s="145" t="s">
        <v>164</v>
      </c>
      <c r="C20" s="148">
        <v>0</v>
      </c>
      <c r="D20" s="149">
        <v>0</v>
      </c>
      <c r="E20" s="159">
        <f>D20-C20</f>
        <v>0</v>
      </c>
      <c r="F20" s="147" t="s">
        <v>152</v>
      </c>
    </row>
    <row r="21" spans="1:6" x14ac:dyDescent="0.25">
      <c r="B21" s="180" t="s">
        <v>230</v>
      </c>
      <c r="C21" s="148">
        <v>0</v>
      </c>
      <c r="D21" s="149">
        <v>0</v>
      </c>
      <c r="E21" s="159">
        <f>D21-C21</f>
        <v>0</v>
      </c>
      <c r="F21" s="147" t="s">
        <v>154</v>
      </c>
    </row>
    <row r="22" spans="1:6" x14ac:dyDescent="0.25">
      <c r="B22" s="145" t="s">
        <v>166</v>
      </c>
      <c r="C22" s="158">
        <f>C19+C20+C21</f>
        <v>0</v>
      </c>
      <c r="D22" s="159">
        <f>D19+D20+D21</f>
        <v>0</v>
      </c>
      <c r="E22" s="159">
        <f>D22-C22</f>
        <v>0</v>
      </c>
      <c r="F22" s="147" t="s">
        <v>150</v>
      </c>
    </row>
    <row r="23" spans="1:6" x14ac:dyDescent="0.25">
      <c r="B23" s="145" t="s">
        <v>167</v>
      </c>
      <c r="C23" s="148"/>
      <c r="D23" s="159">
        <f>C23</f>
        <v>0</v>
      </c>
      <c r="E23" s="159">
        <f>C24</f>
        <v>0</v>
      </c>
      <c r="F23" s="147" t="s">
        <v>168</v>
      </c>
    </row>
    <row r="24" spans="1:6" x14ac:dyDescent="0.25">
      <c r="B24" s="145" t="s">
        <v>196</v>
      </c>
      <c r="C24" s="146"/>
      <c r="D24" s="149">
        <v>0</v>
      </c>
      <c r="E24" s="159">
        <f>D24</f>
        <v>0</v>
      </c>
      <c r="F24" s="147" t="s">
        <v>169</v>
      </c>
    </row>
    <row r="25" spans="1:6" x14ac:dyDescent="0.25">
      <c r="B25" s="150" t="s">
        <v>197</v>
      </c>
      <c r="C25" s="161">
        <f>C22-C23</f>
        <v>0</v>
      </c>
      <c r="D25" s="162">
        <f>D22-D23-D24</f>
        <v>0</v>
      </c>
      <c r="E25" s="163">
        <f>E22+E23-E24</f>
        <v>0</v>
      </c>
      <c r="F25" s="151" t="s">
        <v>170</v>
      </c>
    </row>
    <row r="26" spans="1:6" ht="15.75" thickBot="1" x14ac:dyDescent="0.3"/>
    <row r="27" spans="1:6" ht="16.5" thickBot="1" x14ac:dyDescent="0.3">
      <c r="A27" s="246" t="s">
        <v>171</v>
      </c>
      <c r="B27" s="247"/>
      <c r="C27" s="247"/>
      <c r="D27" s="247"/>
      <c r="E27" s="247"/>
      <c r="F27" s="140" t="s">
        <v>146</v>
      </c>
    </row>
    <row r="28" spans="1:6" x14ac:dyDescent="0.25">
      <c r="B28" s="141" t="s">
        <v>172</v>
      </c>
      <c r="C28" s="142"/>
      <c r="D28" s="143">
        <v>0</v>
      </c>
      <c r="E28" s="160">
        <f>D28-C28</f>
        <v>0</v>
      </c>
      <c r="F28" s="144" t="s">
        <v>173</v>
      </c>
    </row>
    <row r="29" spans="1:6" x14ac:dyDescent="0.25">
      <c r="B29" s="145" t="s">
        <v>174</v>
      </c>
      <c r="C29" s="158">
        <f>C28*2%</f>
        <v>0</v>
      </c>
      <c r="D29" s="159">
        <f>D28*2%</f>
        <v>0</v>
      </c>
      <c r="E29" s="159">
        <f>D29-C29</f>
        <v>0</v>
      </c>
      <c r="F29" s="147" t="s">
        <v>150</v>
      </c>
    </row>
    <row r="30" spans="1:6" x14ac:dyDescent="0.25">
      <c r="B30" s="145" t="s">
        <v>175</v>
      </c>
      <c r="C30" s="148">
        <v>0</v>
      </c>
      <c r="D30" s="149">
        <v>0</v>
      </c>
      <c r="E30" s="159">
        <f>D30-C30</f>
        <v>0</v>
      </c>
      <c r="F30" s="147" t="s">
        <v>152</v>
      </c>
    </row>
    <row r="31" spans="1:6" x14ac:dyDescent="0.25">
      <c r="B31" s="180" t="s">
        <v>231</v>
      </c>
      <c r="C31" s="148">
        <v>0</v>
      </c>
      <c r="D31" s="149">
        <v>0</v>
      </c>
      <c r="E31" s="159">
        <f>D31-C31</f>
        <v>0</v>
      </c>
      <c r="F31" s="147" t="s">
        <v>154</v>
      </c>
    </row>
    <row r="32" spans="1:6" x14ac:dyDescent="0.25">
      <c r="B32" s="145" t="s">
        <v>166</v>
      </c>
      <c r="C32" s="158">
        <f>C29+C30+C31</f>
        <v>0</v>
      </c>
      <c r="D32" s="159">
        <f>D29+D30+D31</f>
        <v>0</v>
      </c>
      <c r="E32" s="159">
        <f>D32-C32</f>
        <v>0</v>
      </c>
      <c r="F32" s="147" t="s">
        <v>150</v>
      </c>
    </row>
    <row r="33" spans="1:8" x14ac:dyDescent="0.25">
      <c r="B33" s="145" t="s">
        <v>167</v>
      </c>
      <c r="C33" s="148"/>
      <c r="D33" s="159">
        <f>C33</f>
        <v>0</v>
      </c>
      <c r="E33" s="159">
        <f>C34</f>
        <v>0</v>
      </c>
      <c r="F33" s="147" t="s">
        <v>177</v>
      </c>
    </row>
    <row r="34" spans="1:8" x14ac:dyDescent="0.25">
      <c r="B34" s="145" t="s">
        <v>196</v>
      </c>
      <c r="C34" s="146"/>
      <c r="D34" s="149">
        <v>0</v>
      </c>
      <c r="E34" s="159">
        <f>D34</f>
        <v>0</v>
      </c>
      <c r="F34" s="147" t="s">
        <v>178</v>
      </c>
    </row>
    <row r="35" spans="1:8" x14ac:dyDescent="0.25">
      <c r="B35" s="150" t="s">
        <v>197</v>
      </c>
      <c r="C35" s="161">
        <f>C32-C33</f>
        <v>0</v>
      </c>
      <c r="D35" s="162">
        <f>D32-D33-D34</f>
        <v>0</v>
      </c>
      <c r="E35" s="163">
        <f>E32+E33-E34</f>
        <v>0</v>
      </c>
      <c r="F35" s="151" t="s">
        <v>179</v>
      </c>
    </row>
    <row r="36" spans="1:8" ht="15.75" thickBot="1" x14ac:dyDescent="0.3"/>
    <row r="37" spans="1:8" ht="16.5" thickBot="1" x14ac:dyDescent="0.3">
      <c r="A37" s="246" t="s">
        <v>180</v>
      </c>
      <c r="B37" s="247"/>
      <c r="C37" s="247"/>
      <c r="D37" s="247"/>
      <c r="E37" s="247"/>
      <c r="F37" s="140" t="s">
        <v>146</v>
      </c>
    </row>
    <row r="38" spans="1:8" x14ac:dyDescent="0.25">
      <c r="B38" s="141" t="s">
        <v>181</v>
      </c>
      <c r="C38" s="142">
        <v>0</v>
      </c>
      <c r="D38" s="143">
        <v>0</v>
      </c>
      <c r="E38" s="160">
        <f>D38-C38</f>
        <v>0</v>
      </c>
      <c r="F38" s="144" t="s">
        <v>182</v>
      </c>
    </row>
    <row r="39" spans="1:8" x14ac:dyDescent="0.25">
      <c r="B39" s="145" t="s">
        <v>183</v>
      </c>
      <c r="C39" s="158">
        <f>C38*4</f>
        <v>0</v>
      </c>
      <c r="D39" s="159">
        <f>D38*4</f>
        <v>0</v>
      </c>
      <c r="E39" s="159">
        <f>D39-C39</f>
        <v>0</v>
      </c>
      <c r="F39" s="147" t="s">
        <v>150</v>
      </c>
    </row>
    <row r="40" spans="1:8" x14ac:dyDescent="0.25">
      <c r="B40" s="145" t="s">
        <v>184</v>
      </c>
      <c r="C40" s="148">
        <v>0</v>
      </c>
      <c r="D40" s="149">
        <v>0</v>
      </c>
      <c r="E40" s="159">
        <f>D40-C40</f>
        <v>0</v>
      </c>
      <c r="F40" s="147" t="s">
        <v>152</v>
      </c>
    </row>
    <row r="41" spans="1:8" x14ac:dyDescent="0.25">
      <c r="B41" s="180" t="s">
        <v>232</v>
      </c>
      <c r="C41" s="148">
        <v>0</v>
      </c>
      <c r="D41" s="149">
        <v>0</v>
      </c>
      <c r="E41" s="159">
        <f>D41-C41</f>
        <v>0</v>
      </c>
      <c r="F41" s="147" t="s">
        <v>154</v>
      </c>
    </row>
    <row r="42" spans="1:8" x14ac:dyDescent="0.25">
      <c r="B42" s="145" t="s">
        <v>166</v>
      </c>
      <c r="C42" s="158">
        <f>C39+C40+C41</f>
        <v>0</v>
      </c>
      <c r="D42" s="159">
        <f>D39+D40+D41</f>
        <v>0</v>
      </c>
      <c r="E42" s="159">
        <f>D42-C42</f>
        <v>0</v>
      </c>
      <c r="F42" s="147" t="s">
        <v>150</v>
      </c>
    </row>
    <row r="43" spans="1:8" x14ac:dyDescent="0.25">
      <c r="B43" s="145" t="s">
        <v>167</v>
      </c>
      <c r="C43" s="148">
        <v>0</v>
      </c>
      <c r="D43" s="159">
        <f>C43</f>
        <v>0</v>
      </c>
      <c r="E43" s="159">
        <f>C44</f>
        <v>0</v>
      </c>
      <c r="F43" s="147" t="s">
        <v>186</v>
      </c>
    </row>
    <row r="44" spans="1:8" x14ac:dyDescent="0.25">
      <c r="B44" s="145" t="s">
        <v>196</v>
      </c>
      <c r="C44" s="146"/>
      <c r="D44" s="149">
        <v>0</v>
      </c>
      <c r="E44" s="159">
        <f>D44</f>
        <v>0</v>
      </c>
      <c r="F44" s="147" t="s">
        <v>187</v>
      </c>
    </row>
    <row r="45" spans="1:8" x14ac:dyDescent="0.25">
      <c r="B45" s="150" t="s">
        <v>197</v>
      </c>
      <c r="C45" s="161">
        <f>C42-C43</f>
        <v>0</v>
      </c>
      <c r="D45" s="162">
        <f>D42-D43-D44</f>
        <v>0</v>
      </c>
      <c r="E45" s="164">
        <f>E42+E43-E44</f>
        <v>0</v>
      </c>
      <c r="F45" s="151" t="s">
        <v>188</v>
      </c>
      <c r="H45" s="152"/>
    </row>
    <row r="46" spans="1:8" ht="15.75" thickBot="1" x14ac:dyDescent="0.3">
      <c r="B46" s="248"/>
      <c r="C46" s="248"/>
      <c r="D46" s="248"/>
      <c r="E46" s="248"/>
      <c r="F46" s="248"/>
    </row>
    <row r="47" spans="1:8" ht="15.75" thickBot="1" x14ac:dyDescent="0.3">
      <c r="A47" s="153"/>
      <c r="B47" s="249" t="s">
        <v>189</v>
      </c>
      <c r="C47" s="249"/>
      <c r="D47" s="249"/>
      <c r="E47" s="249"/>
      <c r="F47" s="250"/>
    </row>
    <row r="48" spans="1:8" x14ac:dyDescent="0.25">
      <c r="B48" s="239" t="s">
        <v>190</v>
      </c>
      <c r="C48" s="240"/>
      <c r="D48" s="241" t="s">
        <v>191</v>
      </c>
      <c r="E48" s="241"/>
      <c r="F48" s="242"/>
    </row>
    <row r="49" spans="2:6" x14ac:dyDescent="0.25">
      <c r="B49" s="154">
        <v>44946</v>
      </c>
      <c r="C49" s="165">
        <f>B49</f>
        <v>44946</v>
      </c>
      <c r="D49" s="253">
        <f>B49</f>
        <v>44946</v>
      </c>
      <c r="E49" s="253"/>
      <c r="F49" s="169">
        <f>D49</f>
        <v>44946</v>
      </c>
    </row>
    <row r="50" spans="2:6" x14ac:dyDescent="0.25">
      <c r="B50" s="154">
        <v>44947</v>
      </c>
      <c r="C50" s="165">
        <f>B50</f>
        <v>44947</v>
      </c>
      <c r="D50" s="253">
        <f>B50</f>
        <v>44947</v>
      </c>
      <c r="E50" s="253"/>
      <c r="F50" s="169">
        <f>D50</f>
        <v>44947</v>
      </c>
    </row>
    <row r="51" spans="2:6" x14ac:dyDescent="0.25">
      <c r="B51" s="155" t="s">
        <v>55</v>
      </c>
      <c r="C51" s="165">
        <f>C50-C49</f>
        <v>1</v>
      </c>
      <c r="D51" s="254" t="s">
        <v>55</v>
      </c>
      <c r="E51" s="254"/>
      <c r="F51" s="169">
        <f>F50-F49</f>
        <v>1</v>
      </c>
    </row>
    <row r="52" spans="2:6" x14ac:dyDescent="0.25">
      <c r="B52" s="155" t="s">
        <v>56</v>
      </c>
      <c r="C52" s="166">
        <f>C51*0.00021917808</f>
        <v>2.1917808E-4</v>
      </c>
      <c r="D52" s="254" t="s">
        <v>56</v>
      </c>
      <c r="E52" s="254"/>
      <c r="F52" s="170">
        <f>F51*0.00021917808</f>
        <v>2.1917808E-4</v>
      </c>
    </row>
    <row r="53" spans="2:6" x14ac:dyDescent="0.25">
      <c r="B53" s="156" t="s">
        <v>192</v>
      </c>
      <c r="C53" s="167">
        <f>C9*C52</f>
        <v>0</v>
      </c>
      <c r="D53" s="251" t="s">
        <v>192</v>
      </c>
      <c r="E53" s="251"/>
      <c r="F53" s="171">
        <f>D9*F52</f>
        <v>0</v>
      </c>
    </row>
    <row r="54" spans="2:6" x14ac:dyDescent="0.25">
      <c r="B54" s="156" t="s">
        <v>193</v>
      </c>
      <c r="C54" s="168">
        <f>C19*C52</f>
        <v>0</v>
      </c>
      <c r="D54" s="251" t="s">
        <v>193</v>
      </c>
      <c r="E54" s="251"/>
      <c r="F54" s="171">
        <f>D19*F52</f>
        <v>0</v>
      </c>
    </row>
    <row r="55" spans="2:6" x14ac:dyDescent="0.25">
      <c r="B55" s="156" t="s">
        <v>194</v>
      </c>
      <c r="C55" s="168">
        <f>C29*C52</f>
        <v>0</v>
      </c>
      <c r="D55" s="251" t="s">
        <v>194</v>
      </c>
      <c r="E55" s="251"/>
      <c r="F55" s="171">
        <f>D29*F52</f>
        <v>0</v>
      </c>
    </row>
    <row r="56" spans="2:6" x14ac:dyDescent="0.25">
      <c r="B56" s="157" t="s">
        <v>195</v>
      </c>
      <c r="C56" s="164">
        <f>C39*C52</f>
        <v>0</v>
      </c>
      <c r="D56" s="252" t="s">
        <v>195</v>
      </c>
      <c r="E56" s="252"/>
      <c r="F56" s="172">
        <f>D39*F52</f>
        <v>0</v>
      </c>
    </row>
  </sheetData>
  <sheetProtection algorithmName="SHA-512" hashValue="gyN1t/QWLtBXq8pxW94Mul8BDkJGCfvbWSzUrwQZMMIXWCnH6bGDLJ2eXdxXlMs8OFOtlc+NWvyZsJ0uiAmikQ==" saltValue="3UuH995gFwVfNnBfpaHxgw==" spinCount="100000" sheet="1" objects="1" scenarios="1"/>
  <protectedRanges>
    <protectedRange password="EFB0" sqref="B50" name="Range2"/>
    <protectedRange password="EFB0" sqref="B49" name="Range1"/>
  </protectedRanges>
  <mergeCells count="21">
    <mergeCell ref="D55:E55"/>
    <mergeCell ref="D56:E56"/>
    <mergeCell ref="D49:E49"/>
    <mergeCell ref="D50:E50"/>
    <mergeCell ref="D51:E51"/>
    <mergeCell ref="D52:E52"/>
    <mergeCell ref="D53:E53"/>
    <mergeCell ref="D54:E54"/>
    <mergeCell ref="B48:C48"/>
    <mergeCell ref="D48:F48"/>
    <mergeCell ref="A1:F1"/>
    <mergeCell ref="A2:F2"/>
    <mergeCell ref="A3:B3"/>
    <mergeCell ref="A4:B4"/>
    <mergeCell ref="A5:B5"/>
    <mergeCell ref="A7:E7"/>
    <mergeCell ref="A17:E17"/>
    <mergeCell ref="A27:E27"/>
    <mergeCell ref="A37:E37"/>
    <mergeCell ref="B46:F46"/>
    <mergeCell ref="B47:F47"/>
  </mergeCells>
  <pageMargins left="0.25" right="0.25" top="0" bottom="0" header="0.5" footer="0.5"/>
  <pageSetup scale="77"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23203-3F35-4C7A-AE8A-6C5F8EE019BF}">
  <sheetPr>
    <tabColor theme="6" tint="0.39997558519241921"/>
    <pageSetUpPr fitToPage="1"/>
  </sheetPr>
  <dimension ref="A1:AS117"/>
  <sheetViews>
    <sheetView topLeftCell="A30" workbookViewId="0">
      <selection activeCell="B49" sqref="B49"/>
    </sheetView>
  </sheetViews>
  <sheetFormatPr defaultColWidth="9" defaultRowHeight="15" x14ac:dyDescent="0.25"/>
  <cols>
    <col min="1" max="1" width="4.375" style="48" customWidth="1"/>
    <col min="2" max="2" width="43" style="7" customWidth="1"/>
    <col min="3" max="3" width="22.125" style="49" customWidth="1"/>
    <col min="4" max="4" width="19.625" style="49" bestFit="1" customWidth="1"/>
    <col min="5" max="5" width="21.5" style="49" customWidth="1"/>
    <col min="6" max="6" width="41.25" style="50" customWidth="1"/>
    <col min="7" max="45" width="9" style="3"/>
    <col min="46" max="16384" width="9" style="4"/>
  </cols>
  <sheetData>
    <row r="1" spans="1:45" ht="15" customHeight="1" x14ac:dyDescent="0.25">
      <c r="A1" s="228" t="s">
        <v>137</v>
      </c>
      <c r="B1" s="229"/>
      <c r="C1" s="1"/>
      <c r="D1" s="1"/>
      <c r="E1" s="1"/>
      <c r="F1" s="2"/>
    </row>
    <row r="2" spans="1:45" ht="15" customHeight="1" x14ac:dyDescent="0.25">
      <c r="A2" s="228"/>
      <c r="B2" s="229"/>
      <c r="C2" s="1"/>
      <c r="D2" s="1"/>
      <c r="E2" s="1"/>
      <c r="F2" s="2"/>
    </row>
    <row r="3" spans="1:45" ht="15.75" x14ac:dyDescent="0.25">
      <c r="A3" s="5"/>
      <c r="B3" s="51"/>
      <c r="C3" s="1"/>
      <c r="D3" s="1"/>
      <c r="E3" s="1"/>
      <c r="F3" s="2"/>
    </row>
    <row r="4" spans="1:45" x14ac:dyDescent="0.25">
      <c r="A4" s="3"/>
      <c r="B4" s="86" t="s">
        <v>131</v>
      </c>
      <c r="C4" s="57" t="s">
        <v>36</v>
      </c>
      <c r="D4" s="57" t="s">
        <v>37</v>
      </c>
      <c r="E4" s="57" t="s">
        <v>45</v>
      </c>
      <c r="F4" s="2"/>
    </row>
    <row r="5" spans="1:45" x14ac:dyDescent="0.25">
      <c r="A5" s="3"/>
      <c r="B5" s="87" t="s">
        <v>136</v>
      </c>
      <c r="C5" s="57" t="s">
        <v>35</v>
      </c>
      <c r="D5" s="57" t="s">
        <v>46</v>
      </c>
      <c r="E5" s="57" t="s">
        <v>40</v>
      </c>
      <c r="F5" s="2"/>
    </row>
    <row r="6" spans="1:45" x14ac:dyDescent="0.25">
      <c r="A6" s="3"/>
      <c r="B6" s="92" t="s">
        <v>124</v>
      </c>
      <c r="C6" s="9" t="s">
        <v>41</v>
      </c>
      <c r="D6" s="9" t="s">
        <v>38</v>
      </c>
      <c r="E6" s="9" t="s">
        <v>39</v>
      </c>
      <c r="F6" s="10" t="s">
        <v>23</v>
      </c>
    </row>
    <row r="7" spans="1:45" s="15" customFormat="1" x14ac:dyDescent="0.25">
      <c r="A7" s="230" t="s">
        <v>3</v>
      </c>
      <c r="B7" s="231"/>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73" t="s">
        <v>138</v>
      </c>
      <c r="C8" s="17"/>
      <c r="D8" s="18"/>
      <c r="E8" s="107">
        <f t="shared" ref="E8:E25" si="0">D8-C8</f>
        <v>0</v>
      </c>
      <c r="F8" s="114"/>
    </row>
    <row r="9" spans="1:45" s="23" customFormat="1" x14ac:dyDescent="0.25">
      <c r="A9" s="3"/>
      <c r="B9" s="115" t="s">
        <v>15</v>
      </c>
      <c r="C9" s="105">
        <f>SUM(C8:C8)</f>
        <v>0</v>
      </c>
      <c r="D9" s="106">
        <f>SUM(D8:D8)</f>
        <v>0</v>
      </c>
      <c r="E9" s="107">
        <f t="shared" si="0"/>
        <v>0</v>
      </c>
      <c r="F9" s="114"/>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45" x14ac:dyDescent="0.25">
      <c r="A10" s="3"/>
      <c r="B10" s="173" t="s">
        <v>14</v>
      </c>
      <c r="C10" s="17"/>
      <c r="D10" s="18"/>
      <c r="E10" s="107">
        <f t="shared" si="0"/>
        <v>0</v>
      </c>
      <c r="F10" s="114"/>
    </row>
    <row r="11" spans="1:45" s="23" customFormat="1" x14ac:dyDescent="0.25">
      <c r="A11" s="3"/>
      <c r="B11" s="115" t="s">
        <v>17</v>
      </c>
      <c r="C11" s="105">
        <f>SUM(C9:C10)</f>
        <v>0</v>
      </c>
      <c r="D11" s="106">
        <f>SUM(D9:D10)</f>
        <v>0</v>
      </c>
      <c r="E11" s="107">
        <f t="shared" si="0"/>
        <v>0</v>
      </c>
      <c r="F11" s="114"/>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row>
    <row r="12" spans="1:45" x14ac:dyDescent="0.25">
      <c r="A12" s="232" t="s">
        <v>2</v>
      </c>
      <c r="B12" s="231"/>
      <c r="C12" s="25"/>
      <c r="D12" s="26"/>
      <c r="E12" s="28"/>
      <c r="F12" s="27"/>
    </row>
    <row r="13" spans="1:45" x14ac:dyDescent="0.25">
      <c r="A13" s="3"/>
      <c r="B13" s="173" t="s">
        <v>4</v>
      </c>
      <c r="C13" s="17"/>
      <c r="D13" s="18"/>
      <c r="E13" s="107">
        <f t="shared" si="0"/>
        <v>0</v>
      </c>
      <c r="F13" s="114"/>
    </row>
    <row r="14" spans="1:45" x14ac:dyDescent="0.25">
      <c r="A14" s="3"/>
      <c r="B14" s="173" t="s">
        <v>21</v>
      </c>
      <c r="C14" s="17"/>
      <c r="D14" s="18"/>
      <c r="E14" s="107">
        <f t="shared" si="0"/>
        <v>0</v>
      </c>
      <c r="F14" s="114"/>
    </row>
    <row r="15" spans="1:45" x14ac:dyDescent="0.25">
      <c r="A15" s="3"/>
      <c r="B15" s="173" t="s">
        <v>5</v>
      </c>
      <c r="C15" s="17"/>
      <c r="D15" s="18"/>
      <c r="E15" s="107">
        <f>D15-C15</f>
        <v>0</v>
      </c>
      <c r="F15" s="114"/>
    </row>
    <row r="16" spans="1:45" x14ac:dyDescent="0.25">
      <c r="A16" s="3"/>
      <c r="B16" s="173" t="s">
        <v>6</v>
      </c>
      <c r="C16" s="17"/>
      <c r="D16" s="18"/>
      <c r="E16" s="107">
        <f t="shared" si="0"/>
        <v>0</v>
      </c>
      <c r="F16" s="116" t="s">
        <v>18</v>
      </c>
    </row>
    <row r="17" spans="1:45" x14ac:dyDescent="0.25">
      <c r="A17" s="3"/>
      <c r="B17" s="173" t="s">
        <v>7</v>
      </c>
      <c r="C17" s="17"/>
      <c r="D17" s="18"/>
      <c r="E17" s="107">
        <f t="shared" si="0"/>
        <v>0</v>
      </c>
      <c r="F17" s="114"/>
    </row>
    <row r="18" spans="1:45" x14ac:dyDescent="0.25">
      <c r="A18" s="3"/>
      <c r="B18" s="173" t="s">
        <v>8</v>
      </c>
      <c r="C18" s="17"/>
      <c r="D18" s="18"/>
      <c r="E18" s="107">
        <f t="shared" si="0"/>
        <v>0</v>
      </c>
      <c r="F18" s="114"/>
    </row>
    <row r="19" spans="1:45" x14ac:dyDescent="0.25">
      <c r="A19" s="3"/>
      <c r="B19" s="173" t="s">
        <v>9</v>
      </c>
      <c r="C19" s="17"/>
      <c r="D19" s="18"/>
      <c r="E19" s="107">
        <f>D19-C19</f>
        <v>0</v>
      </c>
      <c r="F19" s="114"/>
    </row>
    <row r="20" spans="1:45" x14ac:dyDescent="0.25">
      <c r="A20" s="3"/>
      <c r="B20" s="173" t="s">
        <v>10</v>
      </c>
      <c r="C20" s="17"/>
      <c r="D20" s="18"/>
      <c r="E20" s="107">
        <f t="shared" si="0"/>
        <v>0</v>
      </c>
      <c r="F20" s="116" t="s">
        <v>18</v>
      </c>
    </row>
    <row r="21" spans="1:45" x14ac:dyDescent="0.25">
      <c r="A21" s="3"/>
      <c r="B21" s="173" t="s">
        <v>49</v>
      </c>
      <c r="C21" s="17"/>
      <c r="D21" s="18"/>
      <c r="E21" s="107">
        <f>D21-C21</f>
        <v>0</v>
      </c>
      <c r="F21" s="116"/>
    </row>
    <row r="22" spans="1:45" x14ac:dyDescent="0.25">
      <c r="A22" s="3"/>
      <c r="B22" s="173" t="s">
        <v>50</v>
      </c>
      <c r="C22" s="17"/>
      <c r="D22" s="18"/>
      <c r="E22" s="107">
        <f>D22-C22</f>
        <v>0</v>
      </c>
      <c r="F22" s="116"/>
    </row>
    <row r="23" spans="1:45" x14ac:dyDescent="0.25">
      <c r="A23" s="3"/>
      <c r="B23" s="173" t="s">
        <v>44</v>
      </c>
      <c r="C23" s="17"/>
      <c r="D23" s="18"/>
      <c r="E23" s="107">
        <f>D23-C23</f>
        <v>0</v>
      </c>
      <c r="F23" s="58" t="s">
        <v>43</v>
      </c>
    </row>
    <row r="24" spans="1:45" x14ac:dyDescent="0.25">
      <c r="A24" s="3"/>
      <c r="B24" s="115" t="s">
        <v>125</v>
      </c>
      <c r="C24" s="105">
        <f>-C13-C14-C15-C16-C17-C18-C19-C20-C21-C22-C23</f>
        <v>0</v>
      </c>
      <c r="D24" s="106">
        <f>-D13-D14-D15-D16-D17-D18-D19-D20-D21-D22-D23</f>
        <v>0</v>
      </c>
      <c r="E24" s="107">
        <f>D24-C24</f>
        <v>0</v>
      </c>
      <c r="F24" s="116"/>
    </row>
    <row r="25" spans="1:45" s="23" customFormat="1" x14ac:dyDescent="0.25">
      <c r="A25" s="3"/>
      <c r="B25" s="115" t="s">
        <v>11</v>
      </c>
      <c r="C25" s="105">
        <f>+C9+C10-C13-C14-C15-C16-C17-C18-C19-C20-C21-C22-C23</f>
        <v>0</v>
      </c>
      <c r="D25" s="106">
        <f>+D9+D10-D13-D14-D15-D16-D17-D18-D19-D20-D21-D22-D23</f>
        <v>0</v>
      </c>
      <c r="E25" s="107">
        <f t="shared" si="0"/>
        <v>0</v>
      </c>
      <c r="F25" s="114"/>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row>
    <row r="26" spans="1:45" x14ac:dyDescent="0.25">
      <c r="A26" s="232" t="s">
        <v>12</v>
      </c>
      <c r="B26" s="231"/>
      <c r="C26" s="25"/>
      <c r="D26" s="26"/>
      <c r="E26" s="28"/>
      <c r="F26" s="27"/>
    </row>
    <row r="27" spans="1:45" x14ac:dyDescent="0.25">
      <c r="A27" s="3"/>
      <c r="B27" s="173" t="s">
        <v>133</v>
      </c>
      <c r="C27" s="105">
        <f>C25*3.07%</f>
        <v>0</v>
      </c>
      <c r="D27" s="106">
        <f>D25*3.07%</f>
        <v>0</v>
      </c>
      <c r="E27" s="107">
        <f>ROUND(D27-C27,2)</f>
        <v>0</v>
      </c>
      <c r="F27" s="174"/>
    </row>
    <row r="28" spans="1:45" x14ac:dyDescent="0.25">
      <c r="A28" s="3"/>
      <c r="B28" s="173" t="s">
        <v>134</v>
      </c>
      <c r="C28" s="17"/>
      <c r="D28" s="18"/>
      <c r="E28" s="107">
        <f>ROUND(D28-C28,2)</f>
        <v>0</v>
      </c>
      <c r="F28" s="175"/>
    </row>
    <row r="29" spans="1:45" x14ac:dyDescent="0.25">
      <c r="A29" s="3"/>
      <c r="B29" s="176"/>
      <c r="C29" s="25"/>
      <c r="D29" s="26"/>
      <c r="E29" s="28"/>
      <c r="F29" s="27"/>
    </row>
    <row r="30" spans="1:45" x14ac:dyDescent="0.25">
      <c r="A30" s="3"/>
      <c r="B30" s="173" t="s">
        <v>204</v>
      </c>
      <c r="C30" s="17"/>
      <c r="D30" s="18"/>
      <c r="E30" s="107">
        <f>ROUND(D30-C30,2)</f>
        <v>0</v>
      </c>
      <c r="F30" s="175"/>
    </row>
    <row r="31" spans="1:45" x14ac:dyDescent="0.25">
      <c r="A31" s="3"/>
      <c r="B31" s="173" t="s">
        <v>205</v>
      </c>
      <c r="C31" s="105">
        <f>C30*3.07%</f>
        <v>0</v>
      </c>
      <c r="D31" s="106">
        <f>D30*3.07%</f>
        <v>0</v>
      </c>
      <c r="E31" s="107">
        <f>ROUND(D31-C31,2)</f>
        <v>0</v>
      </c>
      <c r="F31" s="175"/>
    </row>
    <row r="32" spans="1:45" s="23" customFormat="1" x14ac:dyDescent="0.25">
      <c r="A32" s="3"/>
      <c r="B32" s="115" t="s">
        <v>213</v>
      </c>
      <c r="C32" s="105">
        <f>SUM(C27+C28+C31)</f>
        <v>0</v>
      </c>
      <c r="D32" s="106">
        <f>SUM(D27+D28+D31)</f>
        <v>0</v>
      </c>
      <c r="E32" s="107">
        <f>D32-C32</f>
        <v>0</v>
      </c>
      <c r="F32" s="175"/>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row>
    <row r="33" spans="1:45" x14ac:dyDescent="0.25">
      <c r="A33" s="102" t="s">
        <v>132</v>
      </c>
      <c r="B33" s="101"/>
      <c r="C33" s="32"/>
      <c r="D33" s="33"/>
      <c r="E33" s="34"/>
      <c r="F33" s="35"/>
    </row>
    <row r="34" spans="1:45" x14ac:dyDescent="0.25">
      <c r="A34" s="3"/>
      <c r="B34" s="177" t="s">
        <v>126</v>
      </c>
      <c r="C34" s="17"/>
      <c r="D34" s="18"/>
      <c r="E34" s="107">
        <f>D34-C34</f>
        <v>0</v>
      </c>
      <c r="F34" s="114"/>
    </row>
    <row r="35" spans="1:45" x14ac:dyDescent="0.25">
      <c r="A35" s="3"/>
      <c r="B35" s="177" t="s">
        <v>33</v>
      </c>
      <c r="C35" s="17"/>
      <c r="D35" s="18"/>
      <c r="E35" s="107">
        <f>D35-C35</f>
        <v>0</v>
      </c>
      <c r="F35" s="114"/>
    </row>
    <row r="36" spans="1:45" x14ac:dyDescent="0.25">
      <c r="A36" s="3"/>
      <c r="B36" s="177" t="s">
        <v>34</v>
      </c>
      <c r="C36" s="17"/>
      <c r="D36" s="18"/>
      <c r="E36" s="107">
        <f>D36-C36</f>
        <v>0</v>
      </c>
      <c r="F36" s="114"/>
    </row>
    <row r="37" spans="1:45" x14ac:dyDescent="0.25">
      <c r="A37" s="3"/>
      <c r="B37" s="178" t="s">
        <v>22</v>
      </c>
      <c r="C37" s="98"/>
      <c r="D37" s="99"/>
      <c r="E37" s="117">
        <f>D37-C37</f>
        <v>0</v>
      </c>
      <c r="F37" s="122"/>
    </row>
    <row r="38" spans="1:45" s="23" customFormat="1" x14ac:dyDescent="0.25">
      <c r="A38" s="3"/>
      <c r="B38" s="123" t="s">
        <v>19</v>
      </c>
      <c r="C38" s="109">
        <f>+C32+C34+C35+C36+C37</f>
        <v>0</v>
      </c>
      <c r="D38" s="109">
        <f>+D32+D34+D35+D36+D37</f>
        <v>0</v>
      </c>
      <c r="E38" s="109">
        <f>+E32+E34+E35+E36+E37</f>
        <v>0</v>
      </c>
      <c r="F38" s="110" t="s">
        <v>150</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row>
    <row r="39" spans="1:45" s="23" customFormat="1" x14ac:dyDescent="0.25">
      <c r="A39" s="3"/>
      <c r="B39" s="108" t="s">
        <v>208</v>
      </c>
      <c r="C39" s="97"/>
      <c r="D39" s="109">
        <f>C39</f>
        <v>0</v>
      </c>
      <c r="E39" s="109">
        <f>C41</f>
        <v>0</v>
      </c>
      <c r="F39" s="110" t="s">
        <v>210</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1:45" s="23" customFormat="1" x14ac:dyDescent="0.25">
      <c r="A40" s="3"/>
      <c r="B40" s="108" t="s">
        <v>209</v>
      </c>
      <c r="C40" s="118"/>
      <c r="D40" s="96"/>
      <c r="E40" s="109">
        <f>D40</f>
        <v>0</v>
      </c>
      <c r="F40" s="110" t="s">
        <v>211</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row>
    <row r="41" spans="1:45" s="23" customFormat="1" x14ac:dyDescent="0.25">
      <c r="A41" s="3"/>
      <c r="B41" s="111" t="s">
        <v>197</v>
      </c>
      <c r="C41" s="112">
        <f>+C38-C39</f>
        <v>0</v>
      </c>
      <c r="D41" s="112">
        <f>+D38-D39-D40</f>
        <v>0</v>
      </c>
      <c r="E41" s="120">
        <f>E38+E39-E40</f>
        <v>0</v>
      </c>
      <c r="F41" s="119" t="s">
        <v>212</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39"/>
      <c r="C42" s="41"/>
      <c r="D42" s="41"/>
      <c r="E42" s="41"/>
      <c r="F42" s="40"/>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3" customFormat="1" x14ac:dyDescent="0.25">
      <c r="B43" s="233" t="s">
        <v>108</v>
      </c>
      <c r="C43" s="233"/>
      <c r="D43" s="233"/>
      <c r="E43" s="233"/>
      <c r="F43" s="233"/>
    </row>
    <row r="44" spans="1:45" s="43" customFormat="1" x14ac:dyDescent="0.25">
      <c r="A44" s="3"/>
      <c r="B44" s="42"/>
      <c r="C44" s="1"/>
      <c r="D44" s="1"/>
      <c r="E44" s="1"/>
      <c r="F44" s="2"/>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43" customFormat="1" x14ac:dyDescent="0.25">
      <c r="A45" s="52" t="s">
        <v>54</v>
      </c>
      <c r="B45" s="44"/>
      <c r="C45" s="45"/>
      <c r="D45" s="46"/>
      <c r="E45" s="46"/>
      <c r="F45" s="47"/>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43" customFormat="1" x14ac:dyDescent="0.25">
      <c r="A46" s="53"/>
      <c r="B46" s="234" t="s">
        <v>29</v>
      </c>
      <c r="C46" s="235"/>
      <c r="D46" s="236" t="s">
        <v>26</v>
      </c>
      <c r="E46" s="237"/>
      <c r="F46" s="238"/>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s="43" customFormat="1" x14ac:dyDescent="0.25">
      <c r="A47" s="53" t="s">
        <v>27</v>
      </c>
      <c r="B47" s="55">
        <v>1</v>
      </c>
      <c r="C47" s="74">
        <f>B47</f>
        <v>1</v>
      </c>
      <c r="D47" s="224">
        <f>B47</f>
        <v>1</v>
      </c>
      <c r="E47" s="225"/>
      <c r="F47" s="74">
        <f>D47</f>
        <v>1</v>
      </c>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3" t="s">
        <v>28</v>
      </c>
      <c r="B48" s="55">
        <v>1</v>
      </c>
      <c r="C48" s="74">
        <f>B48</f>
        <v>1</v>
      </c>
      <c r="D48" s="224">
        <f>B48</f>
        <v>1</v>
      </c>
      <c r="E48" s="225"/>
      <c r="F48" s="74">
        <f>D48</f>
        <v>1</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3"/>
      <c r="B49" s="56" t="s">
        <v>55</v>
      </c>
      <c r="C49" s="75">
        <f>C48-C47</f>
        <v>0</v>
      </c>
      <c r="D49" s="226" t="s">
        <v>55</v>
      </c>
      <c r="E49" s="227"/>
      <c r="F49" s="75">
        <f>F48-F47</f>
        <v>0</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3"/>
      <c r="B50" s="56" t="s">
        <v>56</v>
      </c>
      <c r="C50" s="76">
        <f>C49*0.00016438356</f>
        <v>0</v>
      </c>
      <c r="D50" s="226" t="s">
        <v>56</v>
      </c>
      <c r="E50" s="227"/>
      <c r="F50" s="76">
        <f>F49*0.00016438356</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4"/>
      <c r="B51" s="56" t="s">
        <v>25</v>
      </c>
      <c r="C51" s="121">
        <f>C32*C50</f>
        <v>0</v>
      </c>
      <c r="D51" s="226" t="s">
        <v>25</v>
      </c>
      <c r="E51" s="227"/>
      <c r="F51" s="121">
        <f>D32*F50</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C52" s="1"/>
      <c r="D52" s="1"/>
      <c r="E52" s="1"/>
      <c r="F52" s="2"/>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C53" s="1"/>
      <c r="D53" s="1"/>
      <c r="E53" s="1"/>
      <c r="F53" s="2"/>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3"/>
      <c r="C54" s="1"/>
      <c r="D54" s="1"/>
      <c r="E54" s="1"/>
      <c r="F54" s="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sheetData>
  <sheetProtection algorithmName="SHA-512" hashValue="7a3mrW0r4xNCcJzfo9kyB2g6a+sQ37m0KR/WFcicy2pxqUcgQi2yZatEfZr11s5LO1FLuBIJGk5U2qinuE3BYQ==" saltValue="lqrFph55obpW46S/dCnFfQ==" spinCount="100000" sheet="1" objects="1" scenarios="1"/>
  <protectedRanges>
    <protectedRange password="EFB0" sqref="B48" name="Range2"/>
    <protectedRange password="EFB0" sqref="B47" name="Range1"/>
  </protectedRanges>
  <mergeCells count="12">
    <mergeCell ref="B46:C46"/>
    <mergeCell ref="D46:F46"/>
    <mergeCell ref="A1:B2"/>
    <mergeCell ref="A7:B7"/>
    <mergeCell ref="A12:B12"/>
    <mergeCell ref="A26:B26"/>
    <mergeCell ref="B43:F43"/>
    <mergeCell ref="D47:E47"/>
    <mergeCell ref="D48:E48"/>
    <mergeCell ref="D49:E49"/>
    <mergeCell ref="D50:E50"/>
    <mergeCell ref="D51:E51"/>
  </mergeCells>
  <pageMargins left="0.25" right="0.25" top="0" bottom="0" header="0.5" footer="0.5"/>
  <pageSetup scale="81"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64AD6-7B56-455D-967D-5CCDF07E5217}">
  <sheetPr>
    <tabColor rgb="FFF3E697"/>
  </sheetPr>
  <dimension ref="A1:S56"/>
  <sheetViews>
    <sheetView workbookViewId="0">
      <selection activeCell="C8" sqref="C8"/>
    </sheetView>
  </sheetViews>
  <sheetFormatPr defaultRowHeight="15" x14ac:dyDescent="0.25"/>
  <cols>
    <col min="1" max="1" width="4.75" style="138" customWidth="1"/>
    <col min="2" max="2" width="39" style="138" customWidth="1"/>
    <col min="3" max="3" width="19" style="139" bestFit="1" customWidth="1"/>
    <col min="4" max="4" width="19.125" style="139" bestFit="1" customWidth="1"/>
    <col min="5" max="5" width="18" style="139" bestFit="1" customWidth="1"/>
    <col min="6" max="6" width="58.875" style="138" bestFit="1" customWidth="1"/>
    <col min="7" max="8" width="9" style="138"/>
    <col min="9" max="9" width="19.125" style="138" bestFit="1" customWidth="1"/>
    <col min="10" max="10" width="19.25" style="138" bestFit="1" customWidth="1"/>
    <col min="11" max="11" width="18" style="138" bestFit="1" customWidth="1"/>
    <col min="12" max="16384" width="9" style="138"/>
  </cols>
  <sheetData>
    <row r="1" spans="1:19" ht="17.25" x14ac:dyDescent="0.3">
      <c r="A1" s="243" t="s">
        <v>234</v>
      </c>
      <c r="B1" s="243"/>
      <c r="C1" s="243"/>
      <c r="D1" s="243"/>
      <c r="E1" s="243"/>
      <c r="F1" s="243"/>
    </row>
    <row r="2" spans="1:19" ht="18" thickBot="1" x14ac:dyDescent="0.35">
      <c r="A2" s="244" t="s">
        <v>140</v>
      </c>
      <c r="B2" s="244"/>
      <c r="C2" s="244"/>
      <c r="D2" s="244"/>
      <c r="E2" s="244"/>
      <c r="F2" s="244"/>
    </row>
    <row r="3" spans="1:19" x14ac:dyDescent="0.25">
      <c r="A3" s="245" t="s">
        <v>141</v>
      </c>
      <c r="B3" s="245"/>
    </row>
    <row r="4" spans="1:19" x14ac:dyDescent="0.25">
      <c r="A4" s="245" t="s">
        <v>142</v>
      </c>
      <c r="B4" s="245"/>
      <c r="C4" s="139" t="s">
        <v>36</v>
      </c>
      <c r="D4" s="139" t="s">
        <v>37</v>
      </c>
      <c r="E4" s="139" t="s">
        <v>45</v>
      </c>
      <c r="G4" s="139"/>
      <c r="H4" s="139"/>
      <c r="I4" s="139"/>
      <c r="J4" s="139"/>
      <c r="K4" s="139"/>
      <c r="L4" s="139"/>
      <c r="M4" s="139"/>
      <c r="N4" s="139"/>
      <c r="O4" s="139"/>
      <c r="P4" s="139"/>
      <c r="Q4" s="139"/>
      <c r="R4" s="139"/>
      <c r="S4" s="139"/>
    </row>
    <row r="5" spans="1:19" x14ac:dyDescent="0.25">
      <c r="A5" s="245" t="s">
        <v>143</v>
      </c>
      <c r="B5" s="245"/>
      <c r="C5" s="139" t="s">
        <v>35</v>
      </c>
      <c r="D5" s="139" t="s">
        <v>46</v>
      </c>
      <c r="E5" s="139" t="s">
        <v>144</v>
      </c>
      <c r="F5" s="139"/>
      <c r="G5" s="139"/>
      <c r="H5" s="139"/>
      <c r="I5" s="139"/>
      <c r="J5" s="139"/>
      <c r="K5" s="139"/>
      <c r="L5" s="139"/>
      <c r="M5" s="139"/>
      <c r="N5" s="139"/>
      <c r="O5" s="139"/>
      <c r="P5" s="139"/>
      <c r="Q5" s="139"/>
      <c r="R5" s="139"/>
      <c r="S5" s="139"/>
    </row>
    <row r="6" spans="1:19" ht="15.75" thickBot="1" x14ac:dyDescent="0.3">
      <c r="C6" s="139" t="s">
        <v>41</v>
      </c>
      <c r="D6" s="139" t="s">
        <v>38</v>
      </c>
      <c r="E6" s="139" t="s">
        <v>39</v>
      </c>
      <c r="F6" s="139"/>
      <c r="G6" s="139"/>
      <c r="H6" s="139"/>
      <c r="I6" s="139"/>
      <c r="J6" s="139"/>
      <c r="K6" s="139"/>
      <c r="L6" s="139"/>
      <c r="M6" s="139"/>
      <c r="N6" s="139"/>
      <c r="O6" s="139"/>
      <c r="P6" s="139"/>
      <c r="Q6" s="139"/>
      <c r="R6" s="139"/>
      <c r="S6" s="139"/>
    </row>
    <row r="7" spans="1:19" ht="16.5" thickBot="1" x14ac:dyDescent="0.3">
      <c r="A7" s="246" t="s">
        <v>145</v>
      </c>
      <c r="B7" s="247"/>
      <c r="C7" s="247"/>
      <c r="D7" s="247"/>
      <c r="E7" s="247"/>
      <c r="F7" s="140" t="s">
        <v>146</v>
      </c>
    </row>
    <row r="8" spans="1:19" x14ac:dyDescent="0.25">
      <c r="B8" s="141" t="s">
        <v>147</v>
      </c>
      <c r="C8" s="142"/>
      <c r="D8" s="143"/>
      <c r="E8" s="160">
        <f>D8-C8</f>
        <v>0</v>
      </c>
      <c r="F8" s="144" t="s">
        <v>148</v>
      </c>
    </row>
    <row r="9" spans="1:19" x14ac:dyDescent="0.25">
      <c r="B9" s="145" t="s">
        <v>149</v>
      </c>
      <c r="C9" s="158">
        <f>C8*2%</f>
        <v>0</v>
      </c>
      <c r="D9" s="159">
        <f>D8*2%</f>
        <v>0</v>
      </c>
      <c r="E9" s="159">
        <f>D9-C9</f>
        <v>0</v>
      </c>
      <c r="F9" s="147" t="s">
        <v>150</v>
      </c>
    </row>
    <row r="10" spans="1:19" x14ac:dyDescent="0.25">
      <c r="B10" s="145" t="s">
        <v>151</v>
      </c>
      <c r="C10" s="148">
        <v>0</v>
      </c>
      <c r="D10" s="149">
        <v>0</v>
      </c>
      <c r="E10" s="159">
        <f>D10-C10</f>
        <v>0</v>
      </c>
      <c r="F10" s="147" t="s">
        <v>152</v>
      </c>
    </row>
    <row r="11" spans="1:19" x14ac:dyDescent="0.25">
      <c r="B11" s="145" t="s">
        <v>153</v>
      </c>
      <c r="C11" s="148">
        <v>0</v>
      </c>
      <c r="D11" s="149">
        <v>0</v>
      </c>
      <c r="E11" s="159">
        <f>D11-C11</f>
        <v>0</v>
      </c>
      <c r="F11" s="147" t="s">
        <v>154</v>
      </c>
    </row>
    <row r="12" spans="1:19" x14ac:dyDescent="0.25">
      <c r="B12" s="145" t="s">
        <v>155</v>
      </c>
      <c r="C12" s="158">
        <f>C9+C10+C11</f>
        <v>0</v>
      </c>
      <c r="D12" s="159">
        <f>D9+D10+D11</f>
        <v>0</v>
      </c>
      <c r="E12" s="159">
        <f>D12-C12</f>
        <v>0</v>
      </c>
      <c r="F12" s="147" t="s">
        <v>150</v>
      </c>
    </row>
    <row r="13" spans="1:19" x14ac:dyDescent="0.25">
      <c r="B13" s="145" t="s">
        <v>156</v>
      </c>
      <c r="C13" s="148"/>
      <c r="D13" s="159">
        <f>C13</f>
        <v>0</v>
      </c>
      <c r="E13" s="159">
        <f>C14</f>
        <v>0</v>
      </c>
      <c r="F13" s="147" t="s">
        <v>157</v>
      </c>
    </row>
    <row r="14" spans="1:19" x14ac:dyDescent="0.25">
      <c r="B14" s="145" t="s">
        <v>196</v>
      </c>
      <c r="C14" s="146"/>
      <c r="D14" s="149">
        <v>0</v>
      </c>
      <c r="E14" s="159">
        <f>D14</f>
        <v>0</v>
      </c>
      <c r="F14" s="147" t="s">
        <v>158</v>
      </c>
    </row>
    <row r="15" spans="1:19" x14ac:dyDescent="0.25">
      <c r="B15" s="150" t="s">
        <v>197</v>
      </c>
      <c r="C15" s="161">
        <f>C12-C13</f>
        <v>0</v>
      </c>
      <c r="D15" s="162">
        <f>D12-D13-D14</f>
        <v>0</v>
      </c>
      <c r="E15" s="163">
        <f>E12+E13-E14</f>
        <v>0</v>
      </c>
      <c r="F15" s="151" t="s">
        <v>159</v>
      </c>
    </row>
    <row r="16" spans="1:19" ht="15.75" thickBot="1" x14ac:dyDescent="0.3"/>
    <row r="17" spans="1:6" ht="16.5" thickBot="1" x14ac:dyDescent="0.3">
      <c r="A17" s="246" t="s">
        <v>160</v>
      </c>
      <c r="B17" s="247"/>
      <c r="C17" s="247"/>
      <c r="D17" s="247"/>
      <c r="E17" s="247"/>
      <c r="F17" s="140" t="s">
        <v>146</v>
      </c>
    </row>
    <row r="18" spans="1:6" x14ac:dyDescent="0.25">
      <c r="B18" s="141" t="s">
        <v>161</v>
      </c>
      <c r="C18" s="142"/>
      <c r="D18" s="143">
        <v>0</v>
      </c>
      <c r="E18" s="160">
        <f>D18-C18</f>
        <v>0</v>
      </c>
      <c r="F18" s="144" t="s">
        <v>162</v>
      </c>
    </row>
    <row r="19" spans="1:6" x14ac:dyDescent="0.25">
      <c r="B19" s="145" t="s">
        <v>163</v>
      </c>
      <c r="C19" s="158">
        <f>C18*1%</f>
        <v>0</v>
      </c>
      <c r="D19" s="159">
        <f>D18*1%</f>
        <v>0</v>
      </c>
      <c r="E19" s="159">
        <f>D19-C19</f>
        <v>0</v>
      </c>
      <c r="F19" s="147" t="s">
        <v>150</v>
      </c>
    </row>
    <row r="20" spans="1:6" x14ac:dyDescent="0.25">
      <c r="B20" s="145" t="s">
        <v>164</v>
      </c>
      <c r="C20" s="148">
        <v>0</v>
      </c>
      <c r="D20" s="149">
        <v>0</v>
      </c>
      <c r="E20" s="159">
        <f>D20-C20</f>
        <v>0</v>
      </c>
      <c r="F20" s="147" t="s">
        <v>152</v>
      </c>
    </row>
    <row r="21" spans="1:6" x14ac:dyDescent="0.25">
      <c r="B21" s="145" t="s">
        <v>165</v>
      </c>
      <c r="C21" s="148">
        <v>0</v>
      </c>
      <c r="D21" s="149">
        <v>0</v>
      </c>
      <c r="E21" s="159">
        <f>D21-C21</f>
        <v>0</v>
      </c>
      <c r="F21" s="147" t="s">
        <v>154</v>
      </c>
    </row>
    <row r="22" spans="1:6" x14ac:dyDescent="0.25">
      <c r="B22" s="145" t="s">
        <v>166</v>
      </c>
      <c r="C22" s="158">
        <f>C19+C20+C21</f>
        <v>0</v>
      </c>
      <c r="D22" s="159">
        <f>D19+D20+D21</f>
        <v>0</v>
      </c>
      <c r="E22" s="159">
        <f>D22-C22</f>
        <v>0</v>
      </c>
      <c r="F22" s="147" t="s">
        <v>150</v>
      </c>
    </row>
    <row r="23" spans="1:6" x14ac:dyDescent="0.25">
      <c r="B23" s="145" t="s">
        <v>167</v>
      </c>
      <c r="C23" s="148"/>
      <c r="D23" s="159">
        <f>C23</f>
        <v>0</v>
      </c>
      <c r="E23" s="159">
        <f>C24</f>
        <v>0</v>
      </c>
      <c r="F23" s="147" t="s">
        <v>168</v>
      </c>
    </row>
    <row r="24" spans="1:6" x14ac:dyDescent="0.25">
      <c r="B24" s="145" t="s">
        <v>196</v>
      </c>
      <c r="C24" s="146"/>
      <c r="D24" s="149">
        <v>0</v>
      </c>
      <c r="E24" s="159">
        <f>D24</f>
        <v>0</v>
      </c>
      <c r="F24" s="147" t="s">
        <v>169</v>
      </c>
    </row>
    <row r="25" spans="1:6" x14ac:dyDescent="0.25">
      <c r="B25" s="150" t="s">
        <v>197</v>
      </c>
      <c r="C25" s="161">
        <f>C22-C23</f>
        <v>0</v>
      </c>
      <c r="D25" s="162">
        <f>D22-D23-D24</f>
        <v>0</v>
      </c>
      <c r="E25" s="163">
        <f>E22+E23-E24</f>
        <v>0</v>
      </c>
      <c r="F25" s="151" t="s">
        <v>170</v>
      </c>
    </row>
    <row r="26" spans="1:6" ht="15.75" thickBot="1" x14ac:dyDescent="0.3"/>
    <row r="27" spans="1:6" ht="16.5" thickBot="1" x14ac:dyDescent="0.3">
      <c r="A27" s="246" t="s">
        <v>171</v>
      </c>
      <c r="B27" s="247"/>
      <c r="C27" s="247"/>
      <c r="D27" s="247"/>
      <c r="E27" s="247"/>
      <c r="F27" s="140" t="s">
        <v>146</v>
      </c>
    </row>
    <row r="28" spans="1:6" x14ac:dyDescent="0.25">
      <c r="B28" s="141" t="s">
        <v>172</v>
      </c>
      <c r="C28" s="142"/>
      <c r="D28" s="143">
        <v>0</v>
      </c>
      <c r="E28" s="160">
        <f>D28-C28</f>
        <v>0</v>
      </c>
      <c r="F28" s="144" t="s">
        <v>173</v>
      </c>
    </row>
    <row r="29" spans="1:6" x14ac:dyDescent="0.25">
      <c r="B29" s="145" t="s">
        <v>174</v>
      </c>
      <c r="C29" s="158">
        <f>C28*2%</f>
        <v>0</v>
      </c>
      <c r="D29" s="159">
        <f>D28*2%</f>
        <v>0</v>
      </c>
      <c r="E29" s="159">
        <f>D29-C29</f>
        <v>0</v>
      </c>
      <c r="F29" s="147" t="s">
        <v>150</v>
      </c>
    </row>
    <row r="30" spans="1:6" x14ac:dyDescent="0.25">
      <c r="B30" s="145" t="s">
        <v>175</v>
      </c>
      <c r="C30" s="148">
        <v>0</v>
      </c>
      <c r="D30" s="149">
        <v>0</v>
      </c>
      <c r="E30" s="159">
        <f>D30-C30</f>
        <v>0</v>
      </c>
      <c r="F30" s="147" t="s">
        <v>152</v>
      </c>
    </row>
    <row r="31" spans="1:6" x14ac:dyDescent="0.25">
      <c r="B31" s="145" t="s">
        <v>176</v>
      </c>
      <c r="C31" s="148">
        <v>0</v>
      </c>
      <c r="D31" s="149">
        <v>0</v>
      </c>
      <c r="E31" s="159">
        <f>D31-C31</f>
        <v>0</v>
      </c>
      <c r="F31" s="147" t="s">
        <v>154</v>
      </c>
    </row>
    <row r="32" spans="1:6" x14ac:dyDescent="0.25">
      <c r="B32" s="145" t="s">
        <v>166</v>
      </c>
      <c r="C32" s="158">
        <f>C29+C30+C31</f>
        <v>0</v>
      </c>
      <c r="D32" s="159">
        <f>D29+D30+D31</f>
        <v>0</v>
      </c>
      <c r="E32" s="159">
        <f>D32-C32</f>
        <v>0</v>
      </c>
      <c r="F32" s="147" t="s">
        <v>150</v>
      </c>
    </row>
    <row r="33" spans="1:8" x14ac:dyDescent="0.25">
      <c r="B33" s="145" t="s">
        <v>167</v>
      </c>
      <c r="C33" s="148"/>
      <c r="D33" s="159">
        <f>C33</f>
        <v>0</v>
      </c>
      <c r="E33" s="159">
        <f>C34</f>
        <v>0</v>
      </c>
      <c r="F33" s="147" t="s">
        <v>177</v>
      </c>
    </row>
    <row r="34" spans="1:8" x14ac:dyDescent="0.25">
      <c r="B34" s="145" t="s">
        <v>196</v>
      </c>
      <c r="C34" s="146"/>
      <c r="D34" s="149">
        <v>0</v>
      </c>
      <c r="E34" s="159">
        <f>D34</f>
        <v>0</v>
      </c>
      <c r="F34" s="147" t="s">
        <v>178</v>
      </c>
    </row>
    <row r="35" spans="1:8" x14ac:dyDescent="0.25">
      <c r="B35" s="150" t="s">
        <v>197</v>
      </c>
      <c r="C35" s="161">
        <f>C32-C33</f>
        <v>0</v>
      </c>
      <c r="D35" s="162">
        <f>D32-D33-D34</f>
        <v>0</v>
      </c>
      <c r="E35" s="163">
        <f>E32+E33-E34</f>
        <v>0</v>
      </c>
      <c r="F35" s="151" t="s">
        <v>179</v>
      </c>
    </row>
    <row r="36" spans="1:8" ht="15.75" thickBot="1" x14ac:dyDescent="0.3"/>
    <row r="37" spans="1:8" ht="16.5" thickBot="1" x14ac:dyDescent="0.3">
      <c r="A37" s="246" t="s">
        <v>180</v>
      </c>
      <c r="B37" s="247"/>
      <c r="C37" s="247"/>
      <c r="D37" s="247"/>
      <c r="E37" s="247"/>
      <c r="F37" s="140" t="s">
        <v>146</v>
      </c>
    </row>
    <row r="38" spans="1:8" x14ac:dyDescent="0.25">
      <c r="B38" s="141" t="s">
        <v>181</v>
      </c>
      <c r="C38" s="142">
        <v>0</v>
      </c>
      <c r="D38" s="143">
        <v>0</v>
      </c>
      <c r="E38" s="160">
        <f>D38-C38</f>
        <v>0</v>
      </c>
      <c r="F38" s="144" t="s">
        <v>182</v>
      </c>
    </row>
    <row r="39" spans="1:8" x14ac:dyDescent="0.25">
      <c r="B39" s="145" t="s">
        <v>183</v>
      </c>
      <c r="C39" s="158">
        <f>C38*4</f>
        <v>0</v>
      </c>
      <c r="D39" s="159">
        <f>D38*4</f>
        <v>0</v>
      </c>
      <c r="E39" s="159">
        <f>D39-C39</f>
        <v>0</v>
      </c>
      <c r="F39" s="147" t="s">
        <v>150</v>
      </c>
    </row>
    <row r="40" spans="1:8" x14ac:dyDescent="0.25">
      <c r="B40" s="145" t="s">
        <v>184</v>
      </c>
      <c r="C40" s="148">
        <v>0</v>
      </c>
      <c r="D40" s="149">
        <v>0</v>
      </c>
      <c r="E40" s="159">
        <f>D40-C40</f>
        <v>0</v>
      </c>
      <c r="F40" s="147" t="s">
        <v>152</v>
      </c>
    </row>
    <row r="41" spans="1:8" x14ac:dyDescent="0.25">
      <c r="B41" s="145" t="s">
        <v>185</v>
      </c>
      <c r="C41" s="148">
        <v>0</v>
      </c>
      <c r="D41" s="149">
        <v>0</v>
      </c>
      <c r="E41" s="159">
        <f>D41-C41</f>
        <v>0</v>
      </c>
      <c r="F41" s="147" t="s">
        <v>154</v>
      </c>
    </row>
    <row r="42" spans="1:8" x14ac:dyDescent="0.25">
      <c r="B42" s="145" t="s">
        <v>166</v>
      </c>
      <c r="C42" s="158">
        <f>C39+C40+C41</f>
        <v>0</v>
      </c>
      <c r="D42" s="159">
        <f>D39+D40+D41</f>
        <v>0</v>
      </c>
      <c r="E42" s="159">
        <f>D42-C42</f>
        <v>0</v>
      </c>
      <c r="F42" s="147" t="s">
        <v>150</v>
      </c>
    </row>
    <row r="43" spans="1:8" x14ac:dyDescent="0.25">
      <c r="B43" s="145" t="s">
        <v>167</v>
      </c>
      <c r="C43" s="148">
        <v>0</v>
      </c>
      <c r="D43" s="159">
        <f>C43</f>
        <v>0</v>
      </c>
      <c r="E43" s="159">
        <f>C44</f>
        <v>0</v>
      </c>
      <c r="F43" s="147" t="s">
        <v>186</v>
      </c>
    </row>
    <row r="44" spans="1:8" x14ac:dyDescent="0.25">
      <c r="B44" s="145" t="s">
        <v>196</v>
      </c>
      <c r="C44" s="146"/>
      <c r="D44" s="149">
        <v>0</v>
      </c>
      <c r="E44" s="159">
        <f>D44</f>
        <v>0</v>
      </c>
      <c r="F44" s="147" t="s">
        <v>187</v>
      </c>
    </row>
    <row r="45" spans="1:8" x14ac:dyDescent="0.25">
      <c r="B45" s="150" t="s">
        <v>197</v>
      </c>
      <c r="C45" s="161">
        <f>C42-C43</f>
        <v>0</v>
      </c>
      <c r="D45" s="162">
        <f>D42-D43-D44</f>
        <v>0</v>
      </c>
      <c r="E45" s="164">
        <f>E42+E43-E44</f>
        <v>0</v>
      </c>
      <c r="F45" s="151" t="s">
        <v>188</v>
      </c>
      <c r="H45" s="152"/>
    </row>
    <row r="46" spans="1:8" ht="15.75" thickBot="1" x14ac:dyDescent="0.3">
      <c r="B46" s="248"/>
      <c r="C46" s="248"/>
      <c r="D46" s="248"/>
      <c r="E46" s="248"/>
      <c r="F46" s="248"/>
    </row>
    <row r="47" spans="1:8" ht="15.75" thickBot="1" x14ac:dyDescent="0.3">
      <c r="A47" s="153"/>
      <c r="B47" s="249" t="s">
        <v>189</v>
      </c>
      <c r="C47" s="249"/>
      <c r="D47" s="249"/>
      <c r="E47" s="249"/>
      <c r="F47" s="250"/>
    </row>
    <row r="48" spans="1:8" x14ac:dyDescent="0.25">
      <c r="B48" s="239" t="s">
        <v>190</v>
      </c>
      <c r="C48" s="240"/>
      <c r="D48" s="241" t="s">
        <v>191</v>
      </c>
      <c r="E48" s="241"/>
      <c r="F48" s="242"/>
    </row>
    <row r="49" spans="2:6" x14ac:dyDescent="0.25">
      <c r="B49" s="154">
        <v>0</v>
      </c>
      <c r="C49" s="165">
        <f>B49</f>
        <v>0</v>
      </c>
      <c r="D49" s="253">
        <f>B49</f>
        <v>0</v>
      </c>
      <c r="E49" s="253"/>
      <c r="F49" s="169">
        <f>D49</f>
        <v>0</v>
      </c>
    </row>
    <row r="50" spans="2:6" x14ac:dyDescent="0.25">
      <c r="B50" s="154">
        <v>0</v>
      </c>
      <c r="C50" s="165">
        <f>B50</f>
        <v>0</v>
      </c>
      <c r="D50" s="253">
        <f>B50</f>
        <v>0</v>
      </c>
      <c r="E50" s="253"/>
      <c r="F50" s="169">
        <f>D50</f>
        <v>0</v>
      </c>
    </row>
    <row r="51" spans="2:6" x14ac:dyDescent="0.25">
      <c r="B51" s="155" t="s">
        <v>55</v>
      </c>
      <c r="C51" s="165">
        <f>C50-C49</f>
        <v>0</v>
      </c>
      <c r="D51" s="254" t="s">
        <v>55</v>
      </c>
      <c r="E51" s="254"/>
      <c r="F51" s="169">
        <f>F50-F49</f>
        <v>0</v>
      </c>
    </row>
    <row r="52" spans="2:6" x14ac:dyDescent="0.25">
      <c r="B52" s="155" t="s">
        <v>56</v>
      </c>
      <c r="C52" s="166">
        <f>C51*0.00016438356</f>
        <v>0</v>
      </c>
      <c r="D52" s="254" t="s">
        <v>56</v>
      </c>
      <c r="E52" s="254"/>
      <c r="F52" s="170">
        <f>F51*0.00016438356</f>
        <v>0</v>
      </c>
    </row>
    <row r="53" spans="2:6" x14ac:dyDescent="0.25">
      <c r="B53" s="156" t="s">
        <v>192</v>
      </c>
      <c r="C53" s="167">
        <f>C9*C52</f>
        <v>0</v>
      </c>
      <c r="D53" s="251" t="s">
        <v>192</v>
      </c>
      <c r="E53" s="251"/>
      <c r="F53" s="171">
        <f>D9*F52</f>
        <v>0</v>
      </c>
    </row>
    <row r="54" spans="2:6" x14ac:dyDescent="0.25">
      <c r="B54" s="156" t="s">
        <v>193</v>
      </c>
      <c r="C54" s="168">
        <f>C19*C52</f>
        <v>0</v>
      </c>
      <c r="D54" s="251" t="s">
        <v>193</v>
      </c>
      <c r="E54" s="251"/>
      <c r="F54" s="171">
        <f>D19*F52</f>
        <v>0</v>
      </c>
    </row>
    <row r="55" spans="2:6" x14ac:dyDescent="0.25">
      <c r="B55" s="156" t="s">
        <v>194</v>
      </c>
      <c r="C55" s="168">
        <f>C29*C52</f>
        <v>0</v>
      </c>
      <c r="D55" s="251" t="s">
        <v>194</v>
      </c>
      <c r="E55" s="251"/>
      <c r="F55" s="171">
        <f>D29*F52</f>
        <v>0</v>
      </c>
    </row>
    <row r="56" spans="2:6" x14ac:dyDescent="0.25">
      <c r="B56" s="157" t="s">
        <v>195</v>
      </c>
      <c r="C56" s="164">
        <f>C39*C52</f>
        <v>0</v>
      </c>
      <c r="D56" s="252" t="s">
        <v>195</v>
      </c>
      <c r="E56" s="252"/>
      <c r="F56" s="172">
        <f>D39*F52</f>
        <v>0</v>
      </c>
    </row>
  </sheetData>
  <sheetProtection algorithmName="SHA-512" hashValue="IcchctKmxYQaVdR5IdFREZb8ZEWMkmbhPIncf0jPwRiYj1w7K+GowVr+LNfhq3qPzQ6pztXyt/j6DKXB5Rb/WQ==" saltValue="uX6pg2u8t/FivMwm+EBatQ==" spinCount="100000" sheet="1" objects="1" scenarios="1"/>
  <protectedRanges>
    <protectedRange password="EFB0" sqref="B50" name="Range2"/>
    <protectedRange password="EFB0" sqref="B49" name="Range1"/>
  </protectedRanges>
  <mergeCells count="21">
    <mergeCell ref="B48:C48"/>
    <mergeCell ref="D48:F48"/>
    <mergeCell ref="A1:F1"/>
    <mergeCell ref="A2:F2"/>
    <mergeCell ref="A3:B3"/>
    <mergeCell ref="A4:B4"/>
    <mergeCell ref="A5:B5"/>
    <mergeCell ref="A7:E7"/>
    <mergeCell ref="A17:E17"/>
    <mergeCell ref="A27:E27"/>
    <mergeCell ref="A37:E37"/>
    <mergeCell ref="B46:F46"/>
    <mergeCell ref="B47:F47"/>
    <mergeCell ref="D55:E55"/>
    <mergeCell ref="D56:E56"/>
    <mergeCell ref="D49:E49"/>
    <mergeCell ref="D50:E50"/>
    <mergeCell ref="D51:E51"/>
    <mergeCell ref="D52:E52"/>
    <mergeCell ref="D53:E53"/>
    <mergeCell ref="D54:E5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AS117"/>
  <sheetViews>
    <sheetView workbookViewId="0">
      <selection activeCell="C11" sqref="C11"/>
    </sheetView>
  </sheetViews>
  <sheetFormatPr defaultColWidth="9" defaultRowHeight="15" x14ac:dyDescent="0.25"/>
  <cols>
    <col min="1" max="1" width="4.375" style="48" customWidth="1"/>
    <col min="2" max="2" width="43" style="7" customWidth="1"/>
    <col min="3" max="3" width="22.125" style="49" customWidth="1"/>
    <col min="4" max="4" width="19.625" style="49" bestFit="1" customWidth="1"/>
    <col min="5" max="5" width="21.5" style="49" customWidth="1"/>
    <col min="6" max="6" width="40.375" style="50" customWidth="1"/>
    <col min="7" max="45" width="9" style="3"/>
    <col min="46" max="16384" width="9" style="4"/>
  </cols>
  <sheetData>
    <row r="1" spans="1:45" ht="15" customHeight="1" x14ac:dyDescent="0.25">
      <c r="A1" s="228" t="s">
        <v>123</v>
      </c>
      <c r="B1" s="229"/>
      <c r="C1" s="1"/>
      <c r="D1" s="1"/>
      <c r="E1" s="1"/>
      <c r="F1" s="2"/>
    </row>
    <row r="2" spans="1:45" ht="15" customHeight="1" x14ac:dyDescent="0.25">
      <c r="A2" s="228"/>
      <c r="B2" s="229"/>
      <c r="C2" s="1"/>
      <c r="D2" s="1"/>
      <c r="E2" s="1"/>
      <c r="F2" s="2"/>
    </row>
    <row r="3" spans="1:45" ht="15.75" x14ac:dyDescent="0.25">
      <c r="A3" s="5"/>
      <c r="B3" s="51"/>
      <c r="C3" s="1"/>
      <c r="D3" s="1"/>
      <c r="E3" s="1"/>
      <c r="F3" s="2"/>
    </row>
    <row r="4" spans="1:45" x14ac:dyDescent="0.25">
      <c r="A4" s="3"/>
      <c r="B4" s="86" t="s">
        <v>131</v>
      </c>
      <c r="C4" s="57" t="s">
        <v>36</v>
      </c>
      <c r="D4" s="57" t="s">
        <v>37</v>
      </c>
      <c r="E4" s="57" t="s">
        <v>45</v>
      </c>
      <c r="F4" s="2"/>
    </row>
    <row r="5" spans="1:45" x14ac:dyDescent="0.25">
      <c r="A5" s="3"/>
      <c r="B5" s="87" t="s">
        <v>136</v>
      </c>
      <c r="C5" s="57" t="s">
        <v>35</v>
      </c>
      <c r="D5" s="57" t="s">
        <v>46</v>
      </c>
      <c r="E5" s="57" t="s">
        <v>40</v>
      </c>
      <c r="F5" s="2"/>
    </row>
    <row r="6" spans="1:45" x14ac:dyDescent="0.25">
      <c r="A6" s="3"/>
      <c r="B6" s="92" t="s">
        <v>124</v>
      </c>
      <c r="C6" s="9" t="s">
        <v>41</v>
      </c>
      <c r="D6" s="9" t="s">
        <v>38</v>
      </c>
      <c r="E6" s="9" t="s">
        <v>39</v>
      </c>
      <c r="F6" s="10" t="s">
        <v>23</v>
      </c>
    </row>
    <row r="7" spans="1:45" s="15" customFormat="1" x14ac:dyDescent="0.25">
      <c r="A7" s="230" t="s">
        <v>3</v>
      </c>
      <c r="B7" s="231"/>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139</v>
      </c>
      <c r="C8" s="17"/>
      <c r="D8" s="18"/>
      <c r="E8" s="107">
        <f t="shared" ref="E8:E25" si="0">D8-C8</f>
        <v>0</v>
      </c>
      <c r="F8" s="114"/>
    </row>
    <row r="9" spans="1:45" s="23" customFormat="1" x14ac:dyDescent="0.25">
      <c r="A9" s="3"/>
      <c r="B9" s="113" t="s">
        <v>15</v>
      </c>
      <c r="C9" s="105">
        <f>SUM(C8:C8)</f>
        <v>0</v>
      </c>
      <c r="D9" s="106">
        <f>SUM(D8:D8)</f>
        <v>0</v>
      </c>
      <c r="E9" s="107">
        <f t="shared" si="0"/>
        <v>0</v>
      </c>
      <c r="F9" s="114"/>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45" x14ac:dyDescent="0.25">
      <c r="A10" s="3"/>
      <c r="B10" s="24" t="s">
        <v>14</v>
      </c>
      <c r="C10" s="17"/>
      <c r="D10" s="18"/>
      <c r="E10" s="107">
        <f t="shared" si="0"/>
        <v>0</v>
      </c>
      <c r="F10" s="114"/>
    </row>
    <row r="11" spans="1:45" s="23" customFormat="1" x14ac:dyDescent="0.25">
      <c r="A11" s="3"/>
      <c r="B11" s="115" t="s">
        <v>17</v>
      </c>
      <c r="C11" s="105">
        <f>SUM(C9:C10)</f>
        <v>0</v>
      </c>
      <c r="D11" s="106">
        <f>SUM(D9:D10)</f>
        <v>0</v>
      </c>
      <c r="E11" s="107">
        <f t="shared" si="0"/>
        <v>0</v>
      </c>
      <c r="F11" s="114"/>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row>
    <row r="12" spans="1:45" x14ac:dyDescent="0.25">
      <c r="A12" s="232" t="s">
        <v>2</v>
      </c>
      <c r="B12" s="231"/>
      <c r="C12" s="25"/>
      <c r="D12" s="26"/>
      <c r="E12" s="28"/>
      <c r="F12" s="27"/>
    </row>
    <row r="13" spans="1:45" x14ac:dyDescent="0.25">
      <c r="A13" s="3"/>
      <c r="B13" s="24" t="s">
        <v>4</v>
      </c>
      <c r="C13" s="17"/>
      <c r="D13" s="18"/>
      <c r="E13" s="107">
        <f t="shared" si="0"/>
        <v>0</v>
      </c>
      <c r="F13" s="114"/>
    </row>
    <row r="14" spans="1:45" x14ac:dyDescent="0.25">
      <c r="A14" s="3"/>
      <c r="B14" s="16" t="s">
        <v>21</v>
      </c>
      <c r="C14" s="17"/>
      <c r="D14" s="18"/>
      <c r="E14" s="107">
        <f t="shared" si="0"/>
        <v>0</v>
      </c>
      <c r="F14" s="114"/>
    </row>
    <row r="15" spans="1:45" x14ac:dyDescent="0.25">
      <c r="A15" s="3"/>
      <c r="B15" s="16" t="s">
        <v>5</v>
      </c>
      <c r="C15" s="17"/>
      <c r="D15" s="18"/>
      <c r="E15" s="107">
        <f>D15-C15</f>
        <v>0</v>
      </c>
      <c r="F15" s="114"/>
    </row>
    <row r="16" spans="1:45" x14ac:dyDescent="0.25">
      <c r="A16" s="3"/>
      <c r="B16" s="16" t="s">
        <v>6</v>
      </c>
      <c r="C16" s="17"/>
      <c r="D16" s="18"/>
      <c r="E16" s="107">
        <f t="shared" si="0"/>
        <v>0</v>
      </c>
      <c r="F16" s="116" t="s">
        <v>18</v>
      </c>
    </row>
    <row r="17" spans="1:45" x14ac:dyDescent="0.25">
      <c r="A17" s="3"/>
      <c r="B17" s="16" t="s">
        <v>7</v>
      </c>
      <c r="C17" s="17"/>
      <c r="D17" s="18"/>
      <c r="E17" s="107">
        <f t="shared" si="0"/>
        <v>0</v>
      </c>
      <c r="F17" s="114"/>
    </row>
    <row r="18" spans="1:45" x14ac:dyDescent="0.25">
      <c r="A18" s="3"/>
      <c r="B18" s="16" t="s">
        <v>8</v>
      </c>
      <c r="C18" s="17"/>
      <c r="D18" s="18"/>
      <c r="E18" s="107">
        <f t="shared" si="0"/>
        <v>0</v>
      </c>
      <c r="F18" s="114"/>
    </row>
    <row r="19" spans="1:45" x14ac:dyDescent="0.25">
      <c r="A19" s="3"/>
      <c r="B19" s="16" t="s">
        <v>9</v>
      </c>
      <c r="C19" s="17"/>
      <c r="D19" s="18"/>
      <c r="E19" s="107">
        <f>D19-C19</f>
        <v>0</v>
      </c>
      <c r="F19" s="114"/>
    </row>
    <row r="20" spans="1:45" x14ac:dyDescent="0.25">
      <c r="A20" s="3"/>
      <c r="B20" s="16" t="s">
        <v>10</v>
      </c>
      <c r="C20" s="17"/>
      <c r="D20" s="18"/>
      <c r="E20" s="107">
        <f t="shared" si="0"/>
        <v>0</v>
      </c>
      <c r="F20" s="116" t="s">
        <v>18</v>
      </c>
    </row>
    <row r="21" spans="1:45" x14ac:dyDescent="0.25">
      <c r="A21" s="3"/>
      <c r="B21" s="16" t="s">
        <v>49</v>
      </c>
      <c r="C21" s="17"/>
      <c r="D21" s="18"/>
      <c r="E21" s="107">
        <f>D21-C21</f>
        <v>0</v>
      </c>
      <c r="F21" s="116"/>
    </row>
    <row r="22" spans="1:45" x14ac:dyDescent="0.25">
      <c r="A22" s="3"/>
      <c r="B22" s="16" t="s">
        <v>50</v>
      </c>
      <c r="C22" s="17"/>
      <c r="D22" s="18"/>
      <c r="E22" s="107">
        <f>D22-C22</f>
        <v>0</v>
      </c>
      <c r="F22" s="116"/>
    </row>
    <row r="23" spans="1:45" x14ac:dyDescent="0.25">
      <c r="A23" s="3"/>
      <c r="B23" s="16" t="s">
        <v>44</v>
      </c>
      <c r="C23" s="17"/>
      <c r="D23" s="18"/>
      <c r="E23" s="107">
        <f>D23-C23</f>
        <v>0</v>
      </c>
      <c r="F23" s="58" t="s">
        <v>43</v>
      </c>
    </row>
    <row r="24" spans="1:45" x14ac:dyDescent="0.25">
      <c r="A24" s="3"/>
      <c r="B24" s="115" t="s">
        <v>125</v>
      </c>
      <c r="C24" s="105">
        <f>-C13-C14-C15-C16-C17-C18-C19-C20-C21-C22-C23</f>
        <v>0</v>
      </c>
      <c r="D24" s="106">
        <f>-D13-D14-D15-D16-D17-D18-D19-D20-D21-D22-D23</f>
        <v>0</v>
      </c>
      <c r="E24" s="107">
        <f>D24-C24</f>
        <v>0</v>
      </c>
      <c r="F24" s="116"/>
    </row>
    <row r="25" spans="1:45" s="23" customFormat="1" x14ac:dyDescent="0.25">
      <c r="A25" s="3"/>
      <c r="B25" s="115" t="s">
        <v>11</v>
      </c>
      <c r="C25" s="105">
        <f>+C9+C10-C13-C14-C15-C16-C17-C18-C19-C20-C21-C22-C23</f>
        <v>0</v>
      </c>
      <c r="D25" s="106">
        <f>+D9+D10-D13-D14-D15-D16-D17-D18-D19-D20-D21-D22-D23</f>
        <v>0</v>
      </c>
      <c r="E25" s="107">
        <f t="shared" si="0"/>
        <v>0</v>
      </c>
      <c r="F25" s="114"/>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row>
    <row r="26" spans="1:45" x14ac:dyDescent="0.25">
      <c r="A26" s="232" t="s">
        <v>12</v>
      </c>
      <c r="B26" s="231"/>
      <c r="C26" s="25"/>
      <c r="D26" s="26"/>
      <c r="E26" s="28"/>
      <c r="F26" s="27"/>
    </row>
    <row r="27" spans="1:45" x14ac:dyDescent="0.25">
      <c r="A27" s="3"/>
      <c r="B27" s="173" t="s">
        <v>133</v>
      </c>
      <c r="C27" s="105">
        <f>C25*3.07%</f>
        <v>0</v>
      </c>
      <c r="D27" s="106">
        <f>D25*3.07%</f>
        <v>0</v>
      </c>
      <c r="E27" s="107">
        <f>ROUND(D27-C27,2)</f>
        <v>0</v>
      </c>
      <c r="F27" s="174"/>
    </row>
    <row r="28" spans="1:45" x14ac:dyDescent="0.25">
      <c r="A28" s="3"/>
      <c r="B28" s="16" t="s">
        <v>134</v>
      </c>
      <c r="C28" s="17"/>
      <c r="D28" s="18"/>
      <c r="E28" s="107">
        <f>ROUND(D28-C28,2)</f>
        <v>0</v>
      </c>
      <c r="F28" s="175"/>
    </row>
    <row r="29" spans="1:45" x14ac:dyDescent="0.25">
      <c r="A29" s="3"/>
      <c r="B29" s="25"/>
      <c r="C29" s="25"/>
      <c r="D29" s="26"/>
      <c r="E29" s="28"/>
      <c r="F29" s="27"/>
    </row>
    <row r="30" spans="1:45" x14ac:dyDescent="0.25">
      <c r="A30" s="3"/>
      <c r="B30" s="16" t="s">
        <v>204</v>
      </c>
      <c r="C30" s="17"/>
      <c r="D30" s="18"/>
      <c r="E30" s="107">
        <f>ROUND(D30-C30,2)</f>
        <v>0</v>
      </c>
      <c r="F30" s="175"/>
    </row>
    <row r="31" spans="1:45" x14ac:dyDescent="0.25">
      <c r="A31" s="3"/>
      <c r="B31" s="173" t="s">
        <v>205</v>
      </c>
      <c r="C31" s="105">
        <f>C30*3.07%</f>
        <v>0</v>
      </c>
      <c r="D31" s="106">
        <f>D30*3.07%</f>
        <v>0</v>
      </c>
      <c r="E31" s="107">
        <f>ROUND(D31-C31,2)</f>
        <v>0</v>
      </c>
      <c r="F31" s="175"/>
    </row>
    <row r="32" spans="1:45" s="23" customFormat="1" x14ac:dyDescent="0.25">
      <c r="A32" s="3"/>
      <c r="B32" s="115" t="s">
        <v>213</v>
      </c>
      <c r="C32" s="105">
        <f>SUM(C27+C28+C31)</f>
        <v>0</v>
      </c>
      <c r="D32" s="106">
        <f>SUM(D27+D28+D31)</f>
        <v>0</v>
      </c>
      <c r="E32" s="107">
        <f>D32-C32</f>
        <v>0</v>
      </c>
      <c r="F32" s="175"/>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row>
    <row r="33" spans="1:45" x14ac:dyDescent="0.25">
      <c r="A33" s="102" t="s">
        <v>132</v>
      </c>
      <c r="B33" s="101"/>
      <c r="C33" s="32"/>
      <c r="D33" s="33"/>
      <c r="E33" s="34"/>
      <c r="F33" s="35"/>
    </row>
    <row r="34" spans="1:45" x14ac:dyDescent="0.25">
      <c r="A34" s="3"/>
      <c r="B34" s="36" t="s">
        <v>126</v>
      </c>
      <c r="C34" s="17"/>
      <c r="D34" s="18"/>
      <c r="E34" s="107">
        <f>D34-C34</f>
        <v>0</v>
      </c>
      <c r="F34" s="114"/>
    </row>
    <row r="35" spans="1:45" x14ac:dyDescent="0.25">
      <c r="A35" s="3"/>
      <c r="B35" s="36" t="s">
        <v>33</v>
      </c>
      <c r="C35" s="17"/>
      <c r="D35" s="18"/>
      <c r="E35" s="107">
        <f>D35-C35</f>
        <v>0</v>
      </c>
      <c r="F35" s="114"/>
    </row>
    <row r="36" spans="1:45" x14ac:dyDescent="0.25">
      <c r="A36" s="3"/>
      <c r="B36" s="36" t="s">
        <v>34</v>
      </c>
      <c r="C36" s="17"/>
      <c r="D36" s="18"/>
      <c r="E36" s="107">
        <f>D36-C36</f>
        <v>0</v>
      </c>
      <c r="F36" s="114"/>
    </row>
    <row r="37" spans="1:45" x14ac:dyDescent="0.25">
      <c r="A37" s="3"/>
      <c r="B37" s="100" t="s">
        <v>22</v>
      </c>
      <c r="C37" s="98"/>
      <c r="D37" s="99"/>
      <c r="E37" s="117">
        <f>D37-C37</f>
        <v>0</v>
      </c>
      <c r="F37" s="122"/>
    </row>
    <row r="38" spans="1:45" s="23" customFormat="1" x14ac:dyDescent="0.25">
      <c r="A38" s="3"/>
      <c r="B38" s="108" t="s">
        <v>19</v>
      </c>
      <c r="C38" s="109">
        <f>+C32+C34+C35+C36+C37</f>
        <v>0</v>
      </c>
      <c r="D38" s="109">
        <f>+D32+D34+D35+D36+D37</f>
        <v>0</v>
      </c>
      <c r="E38" s="109">
        <f>+E32+E34+E35+E36+E37</f>
        <v>0</v>
      </c>
      <c r="F38" s="110" t="s">
        <v>150</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row>
    <row r="39" spans="1:45" s="23" customFormat="1" x14ac:dyDescent="0.25">
      <c r="A39" s="3"/>
      <c r="B39" s="108" t="s">
        <v>208</v>
      </c>
      <c r="C39" s="97"/>
      <c r="D39" s="109">
        <f>C39</f>
        <v>0</v>
      </c>
      <c r="E39" s="109">
        <f>C41</f>
        <v>0</v>
      </c>
      <c r="F39" s="110" t="s">
        <v>210</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1:45" s="23" customFormat="1" x14ac:dyDescent="0.25">
      <c r="A40" s="3"/>
      <c r="B40" s="108" t="s">
        <v>209</v>
      </c>
      <c r="C40" s="118"/>
      <c r="D40" s="96"/>
      <c r="E40" s="109">
        <f>D40</f>
        <v>0</v>
      </c>
      <c r="F40" s="110" t="s">
        <v>211</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row>
    <row r="41" spans="1:45" s="23" customFormat="1" x14ac:dyDescent="0.25">
      <c r="A41" s="3"/>
      <c r="B41" s="111" t="s">
        <v>197</v>
      </c>
      <c r="C41" s="112">
        <f>+C38-C39</f>
        <v>0</v>
      </c>
      <c r="D41" s="112">
        <f>+D38-D39-D40</f>
        <v>0</v>
      </c>
      <c r="E41" s="120">
        <f>E38+E39-E40</f>
        <v>0</v>
      </c>
      <c r="F41" s="119" t="s">
        <v>212</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39"/>
      <c r="C42" s="41"/>
      <c r="D42" s="41"/>
      <c r="E42" s="41"/>
      <c r="F42" s="40"/>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3" customFormat="1" x14ac:dyDescent="0.25">
      <c r="B43" s="233" t="s">
        <v>108</v>
      </c>
      <c r="C43" s="233"/>
      <c r="D43" s="233"/>
      <c r="E43" s="233"/>
      <c r="F43" s="233"/>
    </row>
    <row r="44" spans="1:45" s="43" customFormat="1" x14ac:dyDescent="0.25">
      <c r="A44" s="3"/>
      <c r="B44" s="42"/>
      <c r="C44" s="1"/>
      <c r="D44" s="1"/>
      <c r="E44" s="1"/>
      <c r="F44" s="2"/>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43" customFormat="1" x14ac:dyDescent="0.25">
      <c r="A45" s="52" t="s">
        <v>54</v>
      </c>
      <c r="B45" s="44"/>
      <c r="C45" s="45"/>
      <c r="D45" s="46"/>
      <c r="E45" s="46"/>
      <c r="F45" s="47"/>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43" customFormat="1" x14ac:dyDescent="0.25">
      <c r="A46" s="53"/>
      <c r="B46" s="234" t="s">
        <v>29</v>
      </c>
      <c r="C46" s="235"/>
      <c r="D46" s="236" t="s">
        <v>26</v>
      </c>
      <c r="E46" s="237"/>
      <c r="F46" s="238"/>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s="43" customFormat="1" x14ac:dyDescent="0.25">
      <c r="A47" s="53" t="s">
        <v>27</v>
      </c>
      <c r="B47" s="55"/>
      <c r="C47" s="74">
        <f>B47</f>
        <v>0</v>
      </c>
      <c r="D47" s="224">
        <f>B47</f>
        <v>0</v>
      </c>
      <c r="E47" s="225"/>
      <c r="F47" s="74">
        <f>D47</f>
        <v>0</v>
      </c>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3" t="s">
        <v>28</v>
      </c>
      <c r="B48" s="55"/>
      <c r="C48" s="74">
        <f>B48</f>
        <v>0</v>
      </c>
      <c r="D48" s="224">
        <f>B48</f>
        <v>0</v>
      </c>
      <c r="E48" s="225"/>
      <c r="F48" s="74">
        <f>D48</f>
        <v>0</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3"/>
      <c r="B49" s="56" t="s">
        <v>55</v>
      </c>
      <c r="C49" s="75">
        <f>C48-C47</f>
        <v>0</v>
      </c>
      <c r="D49" s="226" t="s">
        <v>55</v>
      </c>
      <c r="E49" s="227"/>
      <c r="F49" s="75">
        <f>F48-F47</f>
        <v>0</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3"/>
      <c r="B50" s="56" t="s">
        <v>56</v>
      </c>
      <c r="C50" s="76">
        <f>C49*0.00016438356</f>
        <v>0</v>
      </c>
      <c r="D50" s="226" t="s">
        <v>56</v>
      </c>
      <c r="E50" s="227"/>
      <c r="F50" s="76">
        <f>F49*0.00016438356</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4"/>
      <c r="B51" s="56" t="s">
        <v>25</v>
      </c>
      <c r="C51" s="77">
        <f>C32*C50</f>
        <v>0</v>
      </c>
      <c r="D51" s="226" t="s">
        <v>25</v>
      </c>
      <c r="E51" s="227"/>
      <c r="F51" s="77">
        <f>D32*F50</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C52" s="1"/>
      <c r="D52" s="1"/>
      <c r="E52" s="1"/>
      <c r="F52" s="2"/>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C53" s="1"/>
      <c r="D53" s="1"/>
      <c r="E53" s="1"/>
      <c r="F53" s="2"/>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3"/>
      <c r="C54" s="1"/>
      <c r="D54" s="1"/>
      <c r="E54" s="1"/>
      <c r="F54" s="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sheetData>
  <sheetProtection algorithmName="SHA-512" hashValue="FqrvGqtc7kz0DIHjDVxpMBzYXgRuxP1L+m/rtaXd5nhWURe1y1Xv4e2jGzAkmWU3laYWgGMRuk25cEOC6Za/PQ==" saltValue="PPfsWOL9LGWmOZFOit6FcQ==" spinCount="100000" sheet="1" objects="1" scenarios="1"/>
  <protectedRanges>
    <protectedRange password="EFB0" sqref="B48" name="Range2"/>
    <protectedRange password="EFB0" sqref="B47" name="Range1"/>
  </protectedRanges>
  <mergeCells count="12">
    <mergeCell ref="D47:E47"/>
    <mergeCell ref="D48:E48"/>
    <mergeCell ref="D49:E49"/>
    <mergeCell ref="D50:E50"/>
    <mergeCell ref="D51:E51"/>
    <mergeCell ref="B46:C46"/>
    <mergeCell ref="D46:F46"/>
    <mergeCell ref="A1:B2"/>
    <mergeCell ref="A7:B7"/>
    <mergeCell ref="A12:B12"/>
    <mergeCell ref="A26:B26"/>
    <mergeCell ref="B43:F43"/>
  </mergeCells>
  <pageMargins left="0.25" right="0.25" top="0" bottom="0" header="0.5" footer="0.5"/>
  <pageSetup scale="81"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A1:AS117"/>
  <sheetViews>
    <sheetView workbookViewId="0">
      <selection activeCell="B4" sqref="B4"/>
    </sheetView>
  </sheetViews>
  <sheetFormatPr defaultColWidth="9" defaultRowHeight="15" x14ac:dyDescent="0.25"/>
  <cols>
    <col min="1" max="1" width="4.375" style="48" customWidth="1"/>
    <col min="2" max="2" width="43.125" style="7" customWidth="1"/>
    <col min="3" max="3" width="22.125" style="49" customWidth="1"/>
    <col min="4" max="4" width="19.625" style="49" bestFit="1" customWidth="1"/>
    <col min="5" max="5" width="21.5" style="49" customWidth="1"/>
    <col min="6" max="6" width="40.625" style="50" customWidth="1"/>
    <col min="7" max="45" width="9" style="3"/>
    <col min="46" max="16384" width="9" style="4"/>
  </cols>
  <sheetData>
    <row r="1" spans="1:45" ht="15" customHeight="1" x14ac:dyDescent="0.25">
      <c r="A1" s="255" t="s">
        <v>118</v>
      </c>
      <c r="B1" s="256"/>
      <c r="C1" s="1"/>
      <c r="D1" s="1"/>
      <c r="E1" s="1"/>
      <c r="F1" s="2"/>
    </row>
    <row r="2" spans="1:45" ht="15" customHeight="1" x14ac:dyDescent="0.25">
      <c r="A2" s="255"/>
      <c r="B2" s="256"/>
      <c r="C2" s="1"/>
      <c r="D2" s="1"/>
      <c r="E2" s="1"/>
      <c r="F2" s="2"/>
    </row>
    <row r="3" spans="1:45" ht="15.75" x14ac:dyDescent="0.25">
      <c r="A3" s="5"/>
      <c r="B3" s="51"/>
      <c r="C3" s="1"/>
      <c r="D3" s="1"/>
      <c r="E3" s="1"/>
      <c r="F3" s="2"/>
    </row>
    <row r="4" spans="1:45" x14ac:dyDescent="0.25">
      <c r="A4" s="3"/>
      <c r="B4" s="86" t="s">
        <v>131</v>
      </c>
      <c r="C4" s="57" t="s">
        <v>36</v>
      </c>
      <c r="D4" s="57" t="s">
        <v>37</v>
      </c>
      <c r="E4" s="57" t="s">
        <v>45</v>
      </c>
      <c r="F4" s="2"/>
    </row>
    <row r="5" spans="1:45" x14ac:dyDescent="0.25">
      <c r="A5" s="3"/>
      <c r="B5" s="87" t="s">
        <v>136</v>
      </c>
      <c r="C5" s="57" t="s">
        <v>35</v>
      </c>
      <c r="D5" s="57" t="s">
        <v>46</v>
      </c>
      <c r="E5" s="57" t="s">
        <v>40</v>
      </c>
      <c r="F5" s="2"/>
    </row>
    <row r="6" spans="1:45" x14ac:dyDescent="0.25">
      <c r="A6" s="3"/>
      <c r="B6" s="92" t="s">
        <v>124</v>
      </c>
      <c r="C6" s="9" t="s">
        <v>41</v>
      </c>
      <c r="D6" s="9" t="s">
        <v>38</v>
      </c>
      <c r="E6" s="9" t="s">
        <v>39</v>
      </c>
      <c r="F6" s="10" t="s">
        <v>23</v>
      </c>
    </row>
    <row r="7" spans="1:45" s="15" customFormat="1" x14ac:dyDescent="0.25">
      <c r="A7" s="230" t="s">
        <v>3</v>
      </c>
      <c r="B7" s="231"/>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138</v>
      </c>
      <c r="C8" s="17"/>
      <c r="D8" s="18"/>
      <c r="E8" s="107">
        <f t="shared" ref="E8:E25" si="0">D8-C8</f>
        <v>0</v>
      </c>
      <c r="F8" s="19"/>
    </row>
    <row r="9" spans="1:45" s="23" customFormat="1" x14ac:dyDescent="0.25">
      <c r="A9" s="3"/>
      <c r="B9" s="113" t="s">
        <v>15</v>
      </c>
      <c r="C9" s="105">
        <f>SUM(C8:C8)</f>
        <v>0</v>
      </c>
      <c r="D9" s="106">
        <f>SUM(D8:D8)</f>
        <v>0</v>
      </c>
      <c r="E9" s="107">
        <f t="shared" si="0"/>
        <v>0</v>
      </c>
      <c r="F9" s="114"/>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45" x14ac:dyDescent="0.25">
      <c r="A10" s="3"/>
      <c r="B10" s="24" t="s">
        <v>14</v>
      </c>
      <c r="C10" s="17"/>
      <c r="D10" s="18"/>
      <c r="E10" s="107">
        <f t="shared" si="0"/>
        <v>0</v>
      </c>
      <c r="F10" s="19"/>
    </row>
    <row r="11" spans="1:45" s="23" customFormat="1" x14ac:dyDescent="0.25">
      <c r="A11" s="3"/>
      <c r="B11" s="115" t="s">
        <v>17</v>
      </c>
      <c r="C11" s="105">
        <f>SUM(C9:C10)</f>
        <v>0</v>
      </c>
      <c r="D11" s="106">
        <f>SUM(D9:D10)</f>
        <v>0</v>
      </c>
      <c r="E11" s="107">
        <f t="shared" si="0"/>
        <v>0</v>
      </c>
      <c r="F11" s="114"/>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row>
    <row r="12" spans="1:45" x14ac:dyDescent="0.25">
      <c r="A12" s="232" t="s">
        <v>2</v>
      </c>
      <c r="B12" s="231"/>
      <c r="C12" s="25"/>
      <c r="D12" s="26"/>
      <c r="E12" s="28"/>
      <c r="F12" s="27"/>
    </row>
    <row r="13" spans="1:45" x14ac:dyDescent="0.25">
      <c r="A13" s="3"/>
      <c r="B13" s="24" t="s">
        <v>4</v>
      </c>
      <c r="C13" s="17"/>
      <c r="D13" s="18"/>
      <c r="E13" s="107">
        <f t="shared" si="0"/>
        <v>0</v>
      </c>
      <c r="F13" s="19"/>
    </row>
    <row r="14" spans="1:45" x14ac:dyDescent="0.25">
      <c r="A14" s="3"/>
      <c r="B14" s="16" t="s">
        <v>21</v>
      </c>
      <c r="C14" s="17"/>
      <c r="D14" s="18"/>
      <c r="E14" s="107">
        <f t="shared" si="0"/>
        <v>0</v>
      </c>
      <c r="F14" s="19"/>
    </row>
    <row r="15" spans="1:45" x14ac:dyDescent="0.25">
      <c r="A15" s="3"/>
      <c r="B15" s="16" t="s">
        <v>5</v>
      </c>
      <c r="C15" s="17"/>
      <c r="D15" s="18"/>
      <c r="E15" s="107">
        <f>D15-C15</f>
        <v>0</v>
      </c>
      <c r="F15" s="19"/>
    </row>
    <row r="16" spans="1:45" x14ac:dyDescent="0.25">
      <c r="A16" s="3"/>
      <c r="B16" s="16" t="s">
        <v>6</v>
      </c>
      <c r="C16" s="17"/>
      <c r="D16" s="18"/>
      <c r="E16" s="107">
        <f t="shared" si="0"/>
        <v>0</v>
      </c>
      <c r="F16" s="58" t="s">
        <v>18</v>
      </c>
    </row>
    <row r="17" spans="1:45" x14ac:dyDescent="0.25">
      <c r="A17" s="3"/>
      <c r="B17" s="16" t="s">
        <v>7</v>
      </c>
      <c r="C17" s="17"/>
      <c r="D17" s="18"/>
      <c r="E17" s="107">
        <f t="shared" si="0"/>
        <v>0</v>
      </c>
      <c r="F17" s="19"/>
    </row>
    <row r="18" spans="1:45" x14ac:dyDescent="0.25">
      <c r="A18" s="3"/>
      <c r="B18" s="16" t="s">
        <v>8</v>
      </c>
      <c r="C18" s="17"/>
      <c r="D18" s="18"/>
      <c r="E18" s="107">
        <f t="shared" si="0"/>
        <v>0</v>
      </c>
      <c r="F18" s="19"/>
    </row>
    <row r="19" spans="1:45" x14ac:dyDescent="0.25">
      <c r="A19" s="3"/>
      <c r="B19" s="16" t="s">
        <v>9</v>
      </c>
      <c r="C19" s="17"/>
      <c r="D19" s="18"/>
      <c r="E19" s="107">
        <f t="shared" si="0"/>
        <v>0</v>
      </c>
      <c r="F19" s="19"/>
    </row>
    <row r="20" spans="1:45" x14ac:dyDescent="0.25">
      <c r="A20" s="3"/>
      <c r="B20" s="16" t="s">
        <v>10</v>
      </c>
      <c r="C20" s="17"/>
      <c r="D20" s="18"/>
      <c r="E20" s="107">
        <f t="shared" si="0"/>
        <v>0</v>
      </c>
      <c r="F20" s="58" t="s">
        <v>18</v>
      </c>
    </row>
    <row r="21" spans="1:45" x14ac:dyDescent="0.25">
      <c r="A21" s="3"/>
      <c r="B21" s="16" t="s">
        <v>49</v>
      </c>
      <c r="C21" s="17"/>
      <c r="D21" s="18"/>
      <c r="E21" s="107">
        <f>D21-C21</f>
        <v>0</v>
      </c>
      <c r="F21" s="58"/>
    </row>
    <row r="22" spans="1:45" x14ac:dyDescent="0.25">
      <c r="A22" s="3"/>
      <c r="B22" s="16" t="s">
        <v>50</v>
      </c>
      <c r="C22" s="17"/>
      <c r="D22" s="18"/>
      <c r="E22" s="107">
        <f>D22-C22</f>
        <v>0</v>
      </c>
      <c r="F22" s="58"/>
    </row>
    <row r="23" spans="1:45" x14ac:dyDescent="0.25">
      <c r="A23" s="3"/>
      <c r="B23" s="16" t="s">
        <v>44</v>
      </c>
      <c r="C23" s="17"/>
      <c r="D23" s="18"/>
      <c r="E23" s="107">
        <f>D23-C23</f>
        <v>0</v>
      </c>
      <c r="F23" s="58" t="s">
        <v>43</v>
      </c>
    </row>
    <row r="24" spans="1:45" x14ac:dyDescent="0.25">
      <c r="A24" s="3"/>
      <c r="B24" s="115" t="s">
        <v>125</v>
      </c>
      <c r="C24" s="105">
        <f>-C13-C14-C15-C16-C17-C18-C19-C20-C21-C22-C23</f>
        <v>0</v>
      </c>
      <c r="D24" s="106">
        <f>-D13-D14-D15-D16-D17-D18-D19-D20-D21-D22-D23</f>
        <v>0</v>
      </c>
      <c r="E24" s="107">
        <f>D24-C24</f>
        <v>0</v>
      </c>
      <c r="F24" s="116"/>
    </row>
    <row r="25" spans="1:45" s="23" customFormat="1" x14ac:dyDescent="0.25">
      <c r="A25" s="3"/>
      <c r="B25" s="115" t="s">
        <v>11</v>
      </c>
      <c r="C25" s="105">
        <f>+C9+C10-C13-C14-C15-C16-C17-C18-C19-C20-C21-C22-C23</f>
        <v>0</v>
      </c>
      <c r="D25" s="106">
        <f>+D9+D10-D13-D14-D15-D16-D17-D18-D19-D20-D21-D22-D23</f>
        <v>0</v>
      </c>
      <c r="E25" s="107">
        <f t="shared" si="0"/>
        <v>0</v>
      </c>
      <c r="F25" s="114"/>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row>
    <row r="26" spans="1:45" x14ac:dyDescent="0.25">
      <c r="A26" s="232" t="s">
        <v>12</v>
      </c>
      <c r="B26" s="231"/>
      <c r="C26" s="25"/>
      <c r="D26" s="26"/>
      <c r="E26" s="28"/>
      <c r="F26" s="27"/>
    </row>
    <row r="27" spans="1:45" x14ac:dyDescent="0.25">
      <c r="A27" s="3"/>
      <c r="B27" s="173" t="s">
        <v>206</v>
      </c>
      <c r="C27" s="105">
        <f>C25*3.12%</f>
        <v>0</v>
      </c>
      <c r="D27" s="106">
        <f>D25*3.12%</f>
        <v>0</v>
      </c>
      <c r="E27" s="107">
        <f>ROUND(D27-C27,2)</f>
        <v>0</v>
      </c>
      <c r="F27" s="174"/>
    </row>
    <row r="28" spans="1:45" x14ac:dyDescent="0.25">
      <c r="A28" s="3"/>
      <c r="B28" s="16" t="s">
        <v>134</v>
      </c>
      <c r="C28" s="17"/>
      <c r="D28" s="18"/>
      <c r="E28" s="107">
        <f>ROUND(D28-C28,2)</f>
        <v>0</v>
      </c>
      <c r="F28" s="30"/>
    </row>
    <row r="29" spans="1:45" x14ac:dyDescent="0.25">
      <c r="A29" s="3"/>
      <c r="B29" s="25"/>
      <c r="C29" s="25"/>
      <c r="D29" s="26"/>
      <c r="E29" s="28"/>
      <c r="F29" s="27"/>
    </row>
    <row r="30" spans="1:45" x14ac:dyDescent="0.25">
      <c r="A30" s="3"/>
      <c r="B30" s="16" t="s">
        <v>204</v>
      </c>
      <c r="C30" s="17"/>
      <c r="D30" s="18"/>
      <c r="E30" s="107">
        <f>ROUND(D30-C30,2)</f>
        <v>0</v>
      </c>
      <c r="F30" s="30"/>
    </row>
    <row r="31" spans="1:45" x14ac:dyDescent="0.25">
      <c r="A31" s="3"/>
      <c r="B31" s="173" t="s">
        <v>207</v>
      </c>
      <c r="C31" s="105">
        <f>C30*3.12%</f>
        <v>0</v>
      </c>
      <c r="D31" s="106">
        <f>D30*3.12%</f>
        <v>0</v>
      </c>
      <c r="E31" s="107">
        <f>ROUND(D31-C31,2)</f>
        <v>0</v>
      </c>
      <c r="F31" s="175"/>
    </row>
    <row r="32" spans="1:45" s="23" customFormat="1" x14ac:dyDescent="0.25">
      <c r="A32" s="3"/>
      <c r="B32" s="115" t="s">
        <v>213</v>
      </c>
      <c r="C32" s="105">
        <f>SUM(C27+C28+C31)</f>
        <v>0</v>
      </c>
      <c r="D32" s="106">
        <f>SUM(D27+D28+D31)</f>
        <v>0</v>
      </c>
      <c r="E32" s="107">
        <f>D32-C32</f>
        <v>0</v>
      </c>
      <c r="F32" s="175"/>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row>
    <row r="33" spans="1:45" x14ac:dyDescent="0.25">
      <c r="A33" s="102" t="s">
        <v>132</v>
      </c>
      <c r="B33" s="101"/>
      <c r="C33" s="32"/>
      <c r="D33" s="33"/>
      <c r="E33" s="34"/>
      <c r="F33" s="35"/>
    </row>
    <row r="34" spans="1:45" x14ac:dyDescent="0.25">
      <c r="A34" s="3"/>
      <c r="B34" s="36" t="s">
        <v>32</v>
      </c>
      <c r="C34" s="17"/>
      <c r="D34" s="18"/>
      <c r="E34" s="107">
        <f>D34-C34</f>
        <v>0</v>
      </c>
      <c r="F34" s="19"/>
    </row>
    <row r="35" spans="1:45" x14ac:dyDescent="0.25">
      <c r="A35" s="3"/>
      <c r="B35" s="36" t="s">
        <v>119</v>
      </c>
      <c r="C35" s="17"/>
      <c r="D35" s="18"/>
      <c r="E35" s="107">
        <f>D35-C35</f>
        <v>0</v>
      </c>
      <c r="F35" s="19"/>
    </row>
    <row r="36" spans="1:45" x14ac:dyDescent="0.25">
      <c r="A36" s="3"/>
      <c r="B36" s="36" t="s">
        <v>34</v>
      </c>
      <c r="C36" s="17"/>
      <c r="D36" s="18"/>
      <c r="E36" s="107">
        <f>D36-C36</f>
        <v>0</v>
      </c>
      <c r="F36" s="19"/>
    </row>
    <row r="37" spans="1:45" x14ac:dyDescent="0.25">
      <c r="A37" s="3"/>
      <c r="B37" s="36" t="s">
        <v>22</v>
      </c>
      <c r="C37" s="17"/>
      <c r="D37" s="18"/>
      <c r="E37" s="107">
        <f>D37-C37</f>
        <v>0</v>
      </c>
      <c r="F37" s="19"/>
    </row>
    <row r="38" spans="1:45" s="23" customFormat="1" x14ac:dyDescent="0.25">
      <c r="A38" s="3"/>
      <c r="B38" s="108" t="s">
        <v>19</v>
      </c>
      <c r="C38" s="109">
        <f>+C32+C34+C35+C36+C37</f>
        <v>0</v>
      </c>
      <c r="D38" s="109">
        <f>+D32+D34+D35+D36+D37</f>
        <v>0</v>
      </c>
      <c r="E38" s="109">
        <f>+E32+E34+E35+E36+E37</f>
        <v>0</v>
      </c>
      <c r="F38" s="110" t="s">
        <v>150</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row>
    <row r="39" spans="1:45" s="23" customFormat="1" x14ac:dyDescent="0.25">
      <c r="A39" s="3"/>
      <c r="B39" s="108" t="s">
        <v>208</v>
      </c>
      <c r="C39" s="97"/>
      <c r="D39" s="109">
        <f>C39</f>
        <v>0</v>
      </c>
      <c r="E39" s="109">
        <f>C41</f>
        <v>0</v>
      </c>
      <c r="F39" s="110" t="s">
        <v>210</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row>
    <row r="40" spans="1:45" s="23" customFormat="1" x14ac:dyDescent="0.25">
      <c r="A40" s="3"/>
      <c r="B40" s="108" t="s">
        <v>209</v>
      </c>
      <c r="C40" s="118"/>
      <c r="D40" s="96"/>
      <c r="E40" s="109">
        <f>D40</f>
        <v>0</v>
      </c>
      <c r="F40" s="110" t="s">
        <v>211</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row>
    <row r="41" spans="1:45" s="23" customFormat="1" x14ac:dyDescent="0.25">
      <c r="A41" s="3"/>
      <c r="B41" s="111" t="s">
        <v>197</v>
      </c>
      <c r="C41" s="112">
        <f>+C38-C39</f>
        <v>0</v>
      </c>
      <c r="D41" s="112">
        <f>+D38-D39-D40</f>
        <v>0</v>
      </c>
      <c r="E41" s="120">
        <f>E38+E39-E40</f>
        <v>0</v>
      </c>
      <c r="F41" s="119" t="s">
        <v>212</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row>
    <row r="42" spans="1:45" s="23" customFormat="1" x14ac:dyDescent="0.25">
      <c r="A42" s="3"/>
      <c r="B42" s="39"/>
      <c r="C42" s="41"/>
      <c r="D42" s="41"/>
      <c r="E42" s="41"/>
      <c r="F42" s="40"/>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3" customFormat="1" x14ac:dyDescent="0.25">
      <c r="B43" s="233" t="s">
        <v>108</v>
      </c>
      <c r="C43" s="233"/>
      <c r="D43" s="233"/>
      <c r="E43" s="233"/>
      <c r="F43" s="233"/>
    </row>
    <row r="44" spans="1:45" s="43" customFormat="1" x14ac:dyDescent="0.25">
      <c r="A44" s="3"/>
      <c r="B44" s="42"/>
      <c r="C44" s="1"/>
      <c r="D44" s="1"/>
      <c r="E44" s="1"/>
      <c r="F44" s="2"/>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43" customFormat="1" x14ac:dyDescent="0.25">
      <c r="A45" s="52" t="s">
        <v>54</v>
      </c>
      <c r="B45" s="44"/>
      <c r="C45" s="45"/>
      <c r="D45" s="46"/>
      <c r="E45" s="46"/>
      <c r="F45" s="47"/>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43" customFormat="1" x14ac:dyDescent="0.25">
      <c r="A46" s="53"/>
      <c r="B46" s="234" t="s">
        <v>29</v>
      </c>
      <c r="C46" s="235"/>
      <c r="D46" s="236" t="s">
        <v>26</v>
      </c>
      <c r="E46" s="237"/>
      <c r="F46" s="238"/>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s="43" customFormat="1" x14ac:dyDescent="0.25">
      <c r="A47" s="53" t="s">
        <v>27</v>
      </c>
      <c r="B47" s="55"/>
      <c r="C47" s="74">
        <f>B47</f>
        <v>0</v>
      </c>
      <c r="D47" s="224">
        <f>B47</f>
        <v>0</v>
      </c>
      <c r="E47" s="225"/>
      <c r="F47" s="74">
        <f>D47</f>
        <v>0</v>
      </c>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s="43" customFormat="1" x14ac:dyDescent="0.25">
      <c r="A48" s="53" t="s">
        <v>28</v>
      </c>
      <c r="B48" s="55"/>
      <c r="C48" s="74">
        <f>B48</f>
        <v>0</v>
      </c>
      <c r="D48" s="224">
        <f>B48</f>
        <v>0</v>
      </c>
      <c r="E48" s="225"/>
      <c r="F48" s="74">
        <f>D48</f>
        <v>0</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3"/>
      <c r="B49" s="56" t="s">
        <v>55</v>
      </c>
      <c r="C49" s="75">
        <f>C48-C47</f>
        <v>0</v>
      </c>
      <c r="D49" s="226" t="s">
        <v>55</v>
      </c>
      <c r="E49" s="227"/>
      <c r="F49" s="75">
        <f>F48-F47</f>
        <v>0</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3"/>
      <c r="B50" s="56" t="s">
        <v>56</v>
      </c>
      <c r="C50" s="76">
        <f>C49*0.00024657534</f>
        <v>0</v>
      </c>
      <c r="D50" s="226" t="s">
        <v>56</v>
      </c>
      <c r="E50" s="227"/>
      <c r="F50" s="76">
        <f>F49*0.00024657534</f>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4"/>
      <c r="B51" s="56" t="s">
        <v>25</v>
      </c>
      <c r="C51" s="77">
        <f>C32*C50</f>
        <v>0</v>
      </c>
      <c r="D51" s="226" t="s">
        <v>25</v>
      </c>
      <c r="E51" s="227"/>
      <c r="F51" s="77">
        <f>D32*F50</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3"/>
      <c r="C52" s="1"/>
      <c r="D52" s="1"/>
      <c r="E52" s="1"/>
      <c r="F52" s="2"/>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C53" s="1"/>
      <c r="D53" s="1"/>
      <c r="E53" s="1"/>
      <c r="F53" s="2"/>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3"/>
      <c r="C54" s="1"/>
      <c r="D54" s="1"/>
      <c r="E54" s="1"/>
      <c r="F54" s="2"/>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3"/>
      <c r="C55" s="1"/>
      <c r="D55" s="1"/>
      <c r="E55" s="1"/>
      <c r="F55" s="2"/>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sheetData>
  <sheetProtection algorithmName="SHA-512" hashValue="Q7TcynOqp7XZAtSf0gWPmb1Hbgxj424HRLJxt5VHkLqs7IeiON82vLMce0ejl/GGdIfB4cI4WTxx2Joc9VHl3g==" saltValue="pYB5DxlUwSBsvjOIeVeJ3A==" spinCount="100000" sheet="1" objects="1" scenarios="1"/>
  <protectedRanges>
    <protectedRange password="EFB0" sqref="B48" name="Range2"/>
    <protectedRange password="EFB0" sqref="B47" name="Range1"/>
  </protectedRanges>
  <mergeCells count="12">
    <mergeCell ref="D47:E47"/>
    <mergeCell ref="D48:E48"/>
    <mergeCell ref="D49:E49"/>
    <mergeCell ref="D50:E50"/>
    <mergeCell ref="D51:E51"/>
    <mergeCell ref="B46:C46"/>
    <mergeCell ref="D46:F46"/>
    <mergeCell ref="A1:B2"/>
    <mergeCell ref="A7:B7"/>
    <mergeCell ref="A12:B12"/>
    <mergeCell ref="A26:B26"/>
    <mergeCell ref="B43:F43"/>
  </mergeCells>
  <pageMargins left="0.25" right="0.25" top="0" bottom="0" header="0.5" footer="0.5"/>
  <pageSetup scale="81"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121"/>
  <sheetViews>
    <sheetView topLeftCell="A27" workbookViewId="0">
      <selection activeCell="C54" sqref="C54"/>
    </sheetView>
  </sheetViews>
  <sheetFormatPr defaultColWidth="9" defaultRowHeight="15" x14ac:dyDescent="0.25"/>
  <cols>
    <col min="1" max="1" width="4.375" style="48" customWidth="1"/>
    <col min="2" max="2" width="47.625" style="7" bestFit="1" customWidth="1"/>
    <col min="3" max="3" width="22.125" style="49" customWidth="1"/>
    <col min="4" max="4" width="19.625" style="49" bestFit="1" customWidth="1"/>
    <col min="5" max="5" width="21.5" style="49" customWidth="1"/>
    <col min="6" max="6" width="23.875" style="50" customWidth="1"/>
    <col min="7" max="45" width="9" style="3"/>
    <col min="46" max="16384" width="9" style="4"/>
  </cols>
  <sheetData>
    <row r="1" spans="1:45" ht="15" customHeight="1" x14ac:dyDescent="0.25">
      <c r="A1" s="255" t="s">
        <v>106</v>
      </c>
      <c r="B1" s="256"/>
      <c r="C1" s="1"/>
      <c r="D1" s="1"/>
      <c r="E1" s="1"/>
      <c r="F1" s="2"/>
    </row>
    <row r="2" spans="1:45" ht="15" customHeight="1" x14ac:dyDescent="0.25">
      <c r="A2" s="255"/>
      <c r="B2" s="256"/>
      <c r="C2" s="1"/>
      <c r="D2" s="1"/>
      <c r="E2" s="1"/>
      <c r="F2" s="2"/>
    </row>
    <row r="3" spans="1:45" ht="15.75" x14ac:dyDescent="0.25">
      <c r="A3" s="5"/>
      <c r="B3" s="51"/>
      <c r="C3" s="1"/>
      <c r="D3" s="1"/>
      <c r="E3" s="1"/>
      <c r="F3" s="2"/>
    </row>
    <row r="4" spans="1:45" x14ac:dyDescent="0.25">
      <c r="A4" s="3"/>
      <c r="B4" s="86" t="s">
        <v>131</v>
      </c>
      <c r="C4" s="57" t="s">
        <v>36</v>
      </c>
      <c r="D4" s="57" t="s">
        <v>37</v>
      </c>
      <c r="E4" s="57" t="s">
        <v>45</v>
      </c>
      <c r="F4" s="2"/>
    </row>
    <row r="5" spans="1:45" x14ac:dyDescent="0.25">
      <c r="A5" s="3"/>
      <c r="B5" s="87" t="s">
        <v>136</v>
      </c>
      <c r="C5" s="57" t="s">
        <v>35</v>
      </c>
      <c r="D5" s="57" t="s">
        <v>46</v>
      </c>
      <c r="E5" s="57" t="s">
        <v>40</v>
      </c>
      <c r="F5" s="2"/>
    </row>
    <row r="6" spans="1:45" x14ac:dyDescent="0.25">
      <c r="A6" s="3"/>
      <c r="B6" s="92" t="s">
        <v>124</v>
      </c>
      <c r="C6" s="9" t="s">
        <v>41</v>
      </c>
      <c r="D6" s="9" t="s">
        <v>38</v>
      </c>
      <c r="E6" s="9" t="s">
        <v>39</v>
      </c>
      <c r="F6" s="10" t="s">
        <v>23</v>
      </c>
    </row>
    <row r="7" spans="1:45" s="15" customFormat="1" x14ac:dyDescent="0.25">
      <c r="A7" s="230" t="s">
        <v>3</v>
      </c>
      <c r="B7" s="231"/>
      <c r="C7" s="11"/>
      <c r="D7" s="12"/>
      <c r="E7" s="13"/>
      <c r="F7" s="14"/>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x14ac:dyDescent="0.25">
      <c r="A8" s="3"/>
      <c r="B8" s="16" t="s">
        <v>20</v>
      </c>
      <c r="C8" s="17"/>
      <c r="D8" s="18"/>
      <c r="E8" s="65">
        <f t="shared" ref="E8:E29" si="0">D8-C8</f>
        <v>0</v>
      </c>
      <c r="F8" s="19"/>
    </row>
    <row r="9" spans="1:45" x14ac:dyDescent="0.25">
      <c r="A9" s="3"/>
      <c r="B9" s="16" t="s">
        <v>127</v>
      </c>
      <c r="C9" s="17"/>
      <c r="D9" s="18"/>
      <c r="E9" s="65">
        <f t="shared" si="0"/>
        <v>0</v>
      </c>
      <c r="F9" s="19"/>
    </row>
    <row r="10" spans="1:45" x14ac:dyDescent="0.25">
      <c r="A10" s="3"/>
      <c r="B10" s="16" t="s">
        <v>128</v>
      </c>
      <c r="C10" s="17"/>
      <c r="D10" s="18"/>
      <c r="E10" s="65">
        <f>D10-C10</f>
        <v>0</v>
      </c>
      <c r="F10" s="19"/>
    </row>
    <row r="11" spans="1:45" x14ac:dyDescent="0.25">
      <c r="A11" s="3"/>
      <c r="B11" s="16" t="s">
        <v>129</v>
      </c>
      <c r="C11" s="17"/>
      <c r="D11" s="18"/>
      <c r="E11" s="65">
        <f>D11-C11</f>
        <v>0</v>
      </c>
      <c r="F11" s="19"/>
    </row>
    <row r="12" spans="1:45" x14ac:dyDescent="0.25">
      <c r="A12" s="3"/>
      <c r="B12" s="16" t="s">
        <v>130</v>
      </c>
      <c r="C12" s="17"/>
      <c r="D12" s="18"/>
      <c r="E12" s="65">
        <f t="shared" si="0"/>
        <v>0</v>
      </c>
      <c r="F12" s="19"/>
    </row>
    <row r="13" spans="1:45" s="23" customFormat="1" x14ac:dyDescent="0.25">
      <c r="A13" s="3"/>
      <c r="B13" s="20" t="s">
        <v>15</v>
      </c>
      <c r="C13" s="21">
        <f>SUM(C8:C12)</f>
        <v>0</v>
      </c>
      <c r="D13" s="64">
        <f>SUM(D8:D12)</f>
        <v>0</v>
      </c>
      <c r="E13" s="66">
        <f t="shared" si="0"/>
        <v>0</v>
      </c>
      <c r="F13" s="22"/>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row>
    <row r="14" spans="1:45" x14ac:dyDescent="0.25">
      <c r="A14" s="3"/>
      <c r="B14" s="24" t="s">
        <v>14</v>
      </c>
      <c r="C14" s="17"/>
      <c r="D14" s="18"/>
      <c r="E14" s="65">
        <f t="shared" si="0"/>
        <v>0</v>
      </c>
      <c r="F14" s="19"/>
    </row>
    <row r="15" spans="1:45" s="23" customFormat="1" x14ac:dyDescent="0.25">
      <c r="A15" s="3"/>
      <c r="B15" s="20" t="s">
        <v>17</v>
      </c>
      <c r="C15" s="21">
        <f>SUM(C13:C14)</f>
        <v>0</v>
      </c>
      <c r="D15" s="64">
        <f>SUM(D13:D14)</f>
        <v>0</v>
      </c>
      <c r="E15" s="66">
        <f t="shared" si="0"/>
        <v>0</v>
      </c>
      <c r="F15" s="22"/>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45" x14ac:dyDescent="0.25">
      <c r="A16" s="232" t="s">
        <v>2</v>
      </c>
      <c r="B16" s="231"/>
      <c r="C16" s="25"/>
      <c r="D16" s="26"/>
      <c r="E16" s="67">
        <f t="shared" si="0"/>
        <v>0</v>
      </c>
      <c r="F16" s="27"/>
    </row>
    <row r="17" spans="1:45" x14ac:dyDescent="0.25">
      <c r="A17" s="3"/>
      <c r="B17" s="24" t="s">
        <v>4</v>
      </c>
      <c r="C17" s="17"/>
      <c r="D17" s="18"/>
      <c r="E17" s="65">
        <f t="shared" si="0"/>
        <v>0</v>
      </c>
      <c r="F17" s="19"/>
    </row>
    <row r="18" spans="1:45" x14ac:dyDescent="0.25">
      <c r="A18" s="3"/>
      <c r="B18" s="16" t="s">
        <v>21</v>
      </c>
      <c r="C18" s="17"/>
      <c r="D18" s="18"/>
      <c r="E18" s="65">
        <f t="shared" si="0"/>
        <v>0</v>
      </c>
      <c r="F18" s="19"/>
    </row>
    <row r="19" spans="1:45" x14ac:dyDescent="0.25">
      <c r="A19" s="3"/>
      <c r="B19" s="16" t="s">
        <v>5</v>
      </c>
      <c r="C19" s="17"/>
      <c r="D19" s="18"/>
      <c r="E19" s="65">
        <f>D19-C19</f>
        <v>0</v>
      </c>
      <c r="F19" s="19"/>
    </row>
    <row r="20" spans="1:45" x14ac:dyDescent="0.25">
      <c r="A20" s="3"/>
      <c r="B20" s="16" t="s">
        <v>6</v>
      </c>
      <c r="C20" s="17"/>
      <c r="D20" s="18"/>
      <c r="E20" s="65">
        <f t="shared" si="0"/>
        <v>0</v>
      </c>
      <c r="F20" s="58" t="s">
        <v>18</v>
      </c>
    </row>
    <row r="21" spans="1:45" x14ac:dyDescent="0.25">
      <c r="A21" s="3"/>
      <c r="B21" s="16" t="s">
        <v>7</v>
      </c>
      <c r="C21" s="17"/>
      <c r="D21" s="18"/>
      <c r="E21" s="65">
        <f t="shared" si="0"/>
        <v>0</v>
      </c>
      <c r="F21" s="19"/>
    </row>
    <row r="22" spans="1:45" x14ac:dyDescent="0.25">
      <c r="A22" s="3"/>
      <c r="B22" s="16" t="s">
        <v>8</v>
      </c>
      <c r="C22" s="17"/>
      <c r="D22" s="18"/>
      <c r="E22" s="65">
        <f t="shared" si="0"/>
        <v>0</v>
      </c>
      <c r="F22" s="19"/>
    </row>
    <row r="23" spans="1:45" x14ac:dyDescent="0.25">
      <c r="A23" s="3"/>
      <c r="B23" s="16" t="s">
        <v>9</v>
      </c>
      <c r="C23" s="17"/>
      <c r="D23" s="18"/>
      <c r="E23" s="65">
        <f t="shared" si="0"/>
        <v>0</v>
      </c>
      <c r="F23" s="19"/>
    </row>
    <row r="24" spans="1:45" x14ac:dyDescent="0.25">
      <c r="A24" s="3"/>
      <c r="B24" s="16" t="s">
        <v>10</v>
      </c>
      <c r="C24" s="17"/>
      <c r="D24" s="18"/>
      <c r="E24" s="65">
        <f t="shared" si="0"/>
        <v>0</v>
      </c>
      <c r="F24" s="58" t="s">
        <v>18</v>
      </c>
    </row>
    <row r="25" spans="1:45" x14ac:dyDescent="0.25">
      <c r="A25" s="3"/>
      <c r="B25" s="16" t="s">
        <v>49</v>
      </c>
      <c r="C25" s="17"/>
      <c r="D25" s="18"/>
      <c r="E25" s="65">
        <f>D25-C25</f>
        <v>0</v>
      </c>
      <c r="F25" s="58"/>
    </row>
    <row r="26" spans="1:45" x14ac:dyDescent="0.25">
      <c r="A26" s="3"/>
      <c r="B26" s="16" t="s">
        <v>50</v>
      </c>
      <c r="C26" s="17"/>
      <c r="D26" s="18"/>
      <c r="E26" s="65">
        <f>D26-C26</f>
        <v>0</v>
      </c>
      <c r="F26" s="58"/>
    </row>
    <row r="27" spans="1:45" x14ac:dyDescent="0.25">
      <c r="A27" s="3"/>
      <c r="B27" s="16" t="s">
        <v>44</v>
      </c>
      <c r="C27" s="17"/>
      <c r="D27" s="18"/>
      <c r="E27" s="65">
        <f>D27-C27</f>
        <v>0</v>
      </c>
      <c r="F27" s="58" t="s">
        <v>43</v>
      </c>
    </row>
    <row r="28" spans="1:45" x14ac:dyDescent="0.25">
      <c r="A28" s="3"/>
      <c r="B28" s="94" t="s">
        <v>125</v>
      </c>
      <c r="C28" s="21">
        <f>-C17-C18-C19-C20-C21-C22-C23-C24-C25-C26-C27</f>
        <v>0</v>
      </c>
      <c r="D28" s="64">
        <f>-D17-D18-D19-D20-D21-D22-D23-D24-D25-D26-D27</f>
        <v>0</v>
      </c>
      <c r="E28" s="66">
        <f>D28-C28</f>
        <v>0</v>
      </c>
      <c r="F28" s="93"/>
    </row>
    <row r="29" spans="1:45" s="23" customFormat="1" x14ac:dyDescent="0.25">
      <c r="A29" s="3"/>
      <c r="B29" s="94" t="s">
        <v>11</v>
      </c>
      <c r="C29" s="21">
        <f>+C13+C14-C17-C18-C19-C20-C21-C22-C23-C24-C25-C26-C27</f>
        <v>0</v>
      </c>
      <c r="D29" s="64">
        <f>+D13+D14-D17-D18-D19-D20-D21-D22-D23-D24-D25-D26-D27</f>
        <v>0</v>
      </c>
      <c r="E29" s="66">
        <f t="shared" si="0"/>
        <v>0</v>
      </c>
      <c r="F29" s="22"/>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1:45" x14ac:dyDescent="0.25">
      <c r="A30" s="232" t="s">
        <v>12</v>
      </c>
      <c r="B30" s="231"/>
      <c r="C30" s="25"/>
      <c r="D30" s="26"/>
      <c r="E30" s="28"/>
      <c r="F30" s="27"/>
    </row>
    <row r="31" spans="1:45" x14ac:dyDescent="0.25">
      <c r="A31" s="3"/>
      <c r="B31" s="16" t="s">
        <v>59</v>
      </c>
      <c r="C31" s="68">
        <f>C29*3.12%</f>
        <v>0</v>
      </c>
      <c r="D31" s="69">
        <f>D29*3.12%</f>
        <v>0</v>
      </c>
      <c r="E31" s="65">
        <f>ROUND(D31-C31,2)</f>
        <v>0</v>
      </c>
      <c r="F31" s="29"/>
    </row>
    <row r="32" spans="1:45" x14ac:dyDescent="0.25">
      <c r="A32" s="3"/>
      <c r="B32" s="16" t="s">
        <v>30</v>
      </c>
      <c r="C32" s="17"/>
      <c r="D32" s="18"/>
      <c r="E32" s="65">
        <f>ROUND(D32-C32,2)</f>
        <v>0</v>
      </c>
      <c r="F32" s="30"/>
    </row>
    <row r="33" spans="1:45" x14ac:dyDescent="0.25">
      <c r="A33" s="3"/>
      <c r="B33" s="16" t="s">
        <v>31</v>
      </c>
      <c r="C33" s="17"/>
      <c r="D33" s="18"/>
      <c r="E33" s="65">
        <f>ROUND(D33-C33,2)</f>
        <v>0</v>
      </c>
      <c r="F33" s="30"/>
    </row>
    <row r="34" spans="1:45" x14ac:dyDescent="0.25">
      <c r="A34" s="3"/>
      <c r="B34" s="16" t="s">
        <v>16</v>
      </c>
      <c r="C34" s="17"/>
      <c r="D34" s="18"/>
      <c r="E34" s="65">
        <f>ROUND(D34-C34,2)</f>
        <v>0</v>
      </c>
      <c r="F34" s="30"/>
    </row>
    <row r="35" spans="1:45" x14ac:dyDescent="0.25">
      <c r="A35" s="3"/>
      <c r="B35" s="16" t="s">
        <v>60</v>
      </c>
      <c r="C35" s="17"/>
      <c r="D35" s="18"/>
      <c r="E35" s="65">
        <f>ROUND(D35-C35,2)</f>
        <v>0</v>
      </c>
      <c r="F35" s="30"/>
    </row>
    <row r="36" spans="1:45" s="23" customFormat="1" x14ac:dyDescent="0.25">
      <c r="A36" s="3"/>
      <c r="B36" s="20" t="s">
        <v>13</v>
      </c>
      <c r="C36" s="21">
        <f>SUM(C31:C35)</f>
        <v>0</v>
      </c>
      <c r="D36" s="64">
        <f>SUM(D31:D35)</f>
        <v>0</v>
      </c>
      <c r="E36" s="66">
        <f>D36-C36</f>
        <v>0</v>
      </c>
      <c r="F36" s="31"/>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row>
    <row r="37" spans="1:45" x14ac:dyDescent="0.25">
      <c r="A37" s="91" t="s">
        <v>132</v>
      </c>
      <c r="B37" s="90"/>
      <c r="C37" s="32"/>
      <c r="D37" s="33"/>
      <c r="E37" s="34"/>
      <c r="F37" s="35"/>
    </row>
    <row r="38" spans="1:45" x14ac:dyDescent="0.25">
      <c r="A38" s="3"/>
      <c r="B38" s="36" t="s">
        <v>32</v>
      </c>
      <c r="C38" s="17"/>
      <c r="D38" s="18"/>
      <c r="E38" s="65">
        <f>D38-C38</f>
        <v>0</v>
      </c>
      <c r="F38" s="19"/>
    </row>
    <row r="39" spans="1:45" x14ac:dyDescent="0.25">
      <c r="A39" s="3"/>
      <c r="B39" s="36" t="s">
        <v>120</v>
      </c>
      <c r="C39" s="17"/>
      <c r="D39" s="18"/>
      <c r="E39" s="65">
        <f>D39-C39</f>
        <v>0</v>
      </c>
      <c r="F39" s="19"/>
    </row>
    <row r="40" spans="1:45" x14ac:dyDescent="0.25">
      <c r="A40" s="3"/>
      <c r="B40" s="36" t="s">
        <v>34</v>
      </c>
      <c r="C40" s="17"/>
      <c r="D40" s="18"/>
      <c r="E40" s="65">
        <f>D40-C40</f>
        <v>0</v>
      </c>
      <c r="F40" s="19"/>
    </row>
    <row r="41" spans="1:45" x14ac:dyDescent="0.25">
      <c r="A41" s="3"/>
      <c r="B41" s="36" t="s">
        <v>22</v>
      </c>
      <c r="C41" s="17"/>
      <c r="D41" s="18"/>
      <c r="E41" s="65">
        <f>D41-C41</f>
        <v>0</v>
      </c>
      <c r="F41" s="19"/>
    </row>
    <row r="42" spans="1:45" s="23" customFormat="1" x14ac:dyDescent="0.25">
      <c r="A42" s="3"/>
      <c r="B42" s="20" t="s">
        <v>19</v>
      </c>
      <c r="C42" s="21">
        <f>+C36+C38+C39+C40+C41</f>
        <v>0</v>
      </c>
      <c r="D42" s="64">
        <f>+D36+D38+D39+D40+D41</f>
        <v>0</v>
      </c>
      <c r="E42" s="70">
        <f>+E36+E38+E39+E40+E41</f>
        <v>0</v>
      </c>
      <c r="F42" s="22"/>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row>
    <row r="43" spans="1:45" s="23" customFormat="1" x14ac:dyDescent="0.25">
      <c r="A43" s="3"/>
      <c r="B43" s="20" t="s">
        <v>51</v>
      </c>
      <c r="C43" s="61"/>
      <c r="D43" s="70">
        <f>C43</f>
        <v>0</v>
      </c>
      <c r="E43" s="62"/>
      <c r="F43" s="37"/>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s="23" customFormat="1" x14ac:dyDescent="0.25">
      <c r="A44" s="3"/>
      <c r="B44" s="20" t="s">
        <v>52</v>
      </c>
      <c r="C44" s="59"/>
      <c r="D44" s="63"/>
      <c r="E44" s="64">
        <f>D44</f>
        <v>0</v>
      </c>
      <c r="F44" s="22"/>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s="23" customFormat="1" x14ac:dyDescent="0.25">
      <c r="A45" s="3"/>
      <c r="B45" s="38" t="s">
        <v>42</v>
      </c>
      <c r="C45" s="71">
        <f>+C42-C43</f>
        <v>0</v>
      </c>
      <c r="D45" s="64">
        <f>+D42-D43-D44</f>
        <v>0</v>
      </c>
      <c r="E45" s="95">
        <f>+E42-E43-E44</f>
        <v>0</v>
      </c>
      <c r="F45" s="60" t="s">
        <v>135</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s="23" customFormat="1" x14ac:dyDescent="0.25">
      <c r="A46" s="3"/>
      <c r="B46" s="39"/>
      <c r="C46" s="41"/>
      <c r="D46" s="41"/>
      <c r="E46" s="41"/>
      <c r="F46" s="40"/>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s="3" customFormat="1" x14ac:dyDescent="0.25">
      <c r="B47" s="233" t="s">
        <v>108</v>
      </c>
      <c r="C47" s="233"/>
      <c r="D47" s="233"/>
      <c r="E47" s="233"/>
      <c r="F47" s="233"/>
    </row>
    <row r="48" spans="1:45" s="43" customFormat="1" x14ac:dyDescent="0.25">
      <c r="A48" s="3"/>
      <c r="B48" s="42"/>
      <c r="C48" s="1"/>
      <c r="D48" s="1"/>
      <c r="E48" s="1"/>
      <c r="F48" s="2"/>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s="43" customFormat="1" x14ac:dyDescent="0.25">
      <c r="A49" s="52" t="s">
        <v>54</v>
      </c>
      <c r="B49" s="44"/>
      <c r="C49" s="45"/>
      <c r="D49" s="46"/>
      <c r="E49" s="46"/>
      <c r="F49" s="47"/>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s="43" customFormat="1" x14ac:dyDescent="0.25">
      <c r="A50" s="53"/>
      <c r="B50" s="234" t="s">
        <v>29</v>
      </c>
      <c r="C50" s="235"/>
      <c r="D50" s="236" t="s">
        <v>26</v>
      </c>
      <c r="E50" s="237"/>
      <c r="F50" s="238"/>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s="43" customFormat="1" x14ac:dyDescent="0.25">
      <c r="A51" s="53" t="s">
        <v>27</v>
      </c>
      <c r="B51" s="55"/>
      <c r="C51" s="74">
        <f>B51</f>
        <v>0</v>
      </c>
      <c r="D51" s="224">
        <f>B51</f>
        <v>0</v>
      </c>
      <c r="E51" s="225"/>
      <c r="F51" s="74">
        <f>D51</f>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s="43" customFormat="1" x14ac:dyDescent="0.25">
      <c r="A52" s="53" t="s">
        <v>28</v>
      </c>
      <c r="B52" s="55"/>
      <c r="C52" s="74">
        <f>B52</f>
        <v>0</v>
      </c>
      <c r="D52" s="224">
        <f>B52</f>
        <v>0</v>
      </c>
      <c r="E52" s="225"/>
      <c r="F52" s="74">
        <f>D52</f>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s="43" customFormat="1" x14ac:dyDescent="0.25">
      <c r="A53" s="3"/>
      <c r="B53" s="56" t="s">
        <v>55</v>
      </c>
      <c r="C53" s="75">
        <f>C52-C51</f>
        <v>0</v>
      </c>
      <c r="D53" s="226" t="s">
        <v>55</v>
      </c>
      <c r="E53" s="227"/>
      <c r="F53" s="75">
        <f>F52-F51</f>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s="43" customFormat="1" x14ac:dyDescent="0.25">
      <c r="A54" s="3"/>
      <c r="B54" s="56" t="s">
        <v>56</v>
      </c>
      <c r="C54" s="76">
        <f>C53*0.00021917808</f>
        <v>0</v>
      </c>
      <c r="D54" s="226" t="s">
        <v>56</v>
      </c>
      <c r="E54" s="227"/>
      <c r="F54" s="76">
        <f>F53*0.00021917808</f>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s="43" customFormat="1" x14ac:dyDescent="0.25">
      <c r="A55" s="54"/>
      <c r="B55" s="56" t="s">
        <v>25</v>
      </c>
      <c r="C55" s="77">
        <f>C36*C54</f>
        <v>0</v>
      </c>
      <c r="D55" s="226" t="s">
        <v>25</v>
      </c>
      <c r="E55" s="227"/>
      <c r="F55" s="77">
        <f>D36*F54</f>
        <v>0</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s="43" customFormat="1" x14ac:dyDescent="0.25">
      <c r="A56" s="3"/>
      <c r="C56" s="1"/>
      <c r="D56" s="1"/>
      <c r="E56" s="1"/>
      <c r="F56" s="2"/>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s="43" customFormat="1" x14ac:dyDescent="0.25">
      <c r="A57" s="3"/>
      <c r="C57" s="1"/>
      <c r="D57" s="1"/>
      <c r="E57" s="1"/>
      <c r="F57" s="2"/>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s="43" customFormat="1" x14ac:dyDescent="0.25">
      <c r="A58" s="3"/>
      <c r="C58" s="1"/>
      <c r="D58" s="1"/>
      <c r="E58" s="1"/>
      <c r="F58" s="2"/>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s="43" customFormat="1" x14ac:dyDescent="0.25">
      <c r="A59" s="3"/>
      <c r="C59" s="1"/>
      <c r="D59" s="1"/>
      <c r="E59" s="1"/>
      <c r="F59" s="2"/>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s="43" customFormat="1" x14ac:dyDescent="0.25">
      <c r="A60" s="3"/>
      <c r="C60" s="1"/>
      <c r="D60" s="1"/>
      <c r="E60" s="1"/>
      <c r="F60" s="2"/>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s="43" customFormat="1" x14ac:dyDescent="0.25">
      <c r="A61" s="3"/>
      <c r="C61" s="1"/>
      <c r="D61" s="1"/>
      <c r="E61" s="1"/>
      <c r="F61" s="2"/>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s="43" customFormat="1" x14ac:dyDescent="0.25">
      <c r="A62" s="3"/>
      <c r="C62" s="1"/>
      <c r="D62" s="1"/>
      <c r="E62" s="1"/>
      <c r="F62" s="2"/>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s="43" customFormat="1" x14ac:dyDescent="0.25">
      <c r="A63" s="3"/>
      <c r="C63" s="1"/>
      <c r="D63" s="1"/>
      <c r="E63" s="1"/>
      <c r="F63" s="2"/>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s="43" customFormat="1" x14ac:dyDescent="0.25">
      <c r="A64" s="3"/>
      <c r="C64" s="1"/>
      <c r="D64" s="1"/>
      <c r="E64" s="1"/>
      <c r="F64" s="2"/>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s="43" customFormat="1" x14ac:dyDescent="0.25">
      <c r="A65" s="3"/>
      <c r="C65" s="1"/>
      <c r="D65" s="1"/>
      <c r="E65" s="1"/>
      <c r="F65" s="2"/>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s="43" customFormat="1" x14ac:dyDescent="0.25">
      <c r="A66" s="3"/>
      <c r="C66" s="1"/>
      <c r="D66" s="1"/>
      <c r="E66" s="1"/>
      <c r="F66" s="2"/>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s="43" customFormat="1" x14ac:dyDescent="0.25">
      <c r="A67" s="3"/>
      <c r="C67" s="1"/>
      <c r="D67" s="1"/>
      <c r="E67" s="1"/>
      <c r="F67" s="2"/>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s="43" customFormat="1" x14ac:dyDescent="0.25">
      <c r="A68" s="3"/>
      <c r="C68" s="1"/>
      <c r="D68" s="1"/>
      <c r="E68" s="1"/>
      <c r="F68" s="2"/>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s="43" customFormat="1" x14ac:dyDescent="0.25">
      <c r="A69" s="3"/>
      <c r="C69" s="1"/>
      <c r="D69" s="1"/>
      <c r="E69" s="1"/>
      <c r="F69" s="2"/>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s="43" customFormat="1" x14ac:dyDescent="0.25">
      <c r="A70" s="3"/>
      <c r="C70" s="1"/>
      <c r="D70" s="1"/>
      <c r="E70" s="1"/>
      <c r="F70" s="2"/>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s="43" customFormat="1" x14ac:dyDescent="0.25">
      <c r="A71" s="3"/>
      <c r="C71" s="1"/>
      <c r="D71" s="1"/>
      <c r="E71" s="1"/>
      <c r="F71" s="2"/>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s="43" customFormat="1" x14ac:dyDescent="0.25">
      <c r="A72" s="3"/>
      <c r="C72" s="1"/>
      <c r="D72" s="1"/>
      <c r="E72" s="1"/>
      <c r="F72" s="2"/>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s="43" customFormat="1" x14ac:dyDescent="0.25">
      <c r="A73" s="3"/>
      <c r="C73" s="1"/>
      <c r="D73" s="1"/>
      <c r="E73" s="1"/>
      <c r="F73" s="2"/>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s="43" customFormat="1" x14ac:dyDescent="0.25">
      <c r="A74" s="3"/>
      <c r="C74" s="1"/>
      <c r="D74" s="1"/>
      <c r="E74" s="1"/>
      <c r="F74" s="2"/>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s="43" customFormat="1" x14ac:dyDescent="0.25">
      <c r="A75" s="3"/>
      <c r="C75" s="1"/>
      <c r="D75" s="1"/>
      <c r="E75" s="1"/>
      <c r="F75" s="2"/>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s="43" customFormat="1" x14ac:dyDescent="0.25">
      <c r="A76" s="3"/>
      <c r="C76" s="1"/>
      <c r="D76" s="1"/>
      <c r="E76" s="1"/>
      <c r="F76" s="2"/>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s="43" customFormat="1" x14ac:dyDescent="0.25">
      <c r="A77" s="3"/>
      <c r="C77" s="1"/>
      <c r="D77" s="1"/>
      <c r="E77" s="1"/>
      <c r="F77" s="2"/>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s="43" customFormat="1" x14ac:dyDescent="0.25">
      <c r="A78" s="3"/>
      <c r="C78" s="1"/>
      <c r="D78" s="1"/>
      <c r="E78" s="1"/>
      <c r="F78" s="2"/>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s="43" customFormat="1" x14ac:dyDescent="0.25">
      <c r="A79" s="3"/>
      <c r="C79" s="1"/>
      <c r="D79" s="1"/>
      <c r="E79" s="1"/>
      <c r="F79" s="2"/>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s="43" customFormat="1" x14ac:dyDescent="0.25">
      <c r="A80" s="3"/>
      <c r="C80" s="1"/>
      <c r="D80" s="1"/>
      <c r="E80" s="1"/>
      <c r="F80" s="2"/>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s="43" customFormat="1" x14ac:dyDescent="0.25">
      <c r="A81" s="3"/>
      <c r="C81" s="1"/>
      <c r="D81" s="1"/>
      <c r="E81" s="1"/>
      <c r="F81" s="2"/>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s="43" customFormat="1" x14ac:dyDescent="0.25">
      <c r="A82" s="3"/>
      <c r="C82" s="1"/>
      <c r="D82" s="1"/>
      <c r="E82" s="1"/>
      <c r="F82" s="2"/>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s="43" customFormat="1" x14ac:dyDescent="0.25">
      <c r="A83" s="3"/>
      <c r="C83" s="1"/>
      <c r="D83" s="1"/>
      <c r="E83" s="1"/>
      <c r="F83" s="2"/>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s="43" customFormat="1" x14ac:dyDescent="0.25">
      <c r="A84" s="3"/>
      <c r="C84" s="1"/>
      <c r="D84" s="1"/>
      <c r="E84" s="1"/>
      <c r="F84" s="2"/>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s="43" customFormat="1" x14ac:dyDescent="0.25">
      <c r="A85" s="3"/>
      <c r="C85" s="1"/>
      <c r="D85" s="1"/>
      <c r="E85" s="1"/>
      <c r="F85" s="2"/>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s="43" customFormat="1" x14ac:dyDescent="0.25">
      <c r="A86" s="3"/>
      <c r="C86" s="1"/>
      <c r="D86" s="1"/>
      <c r="E86" s="1"/>
      <c r="F86" s="2"/>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s="43" customFormat="1" x14ac:dyDescent="0.25">
      <c r="A87" s="3"/>
      <c r="C87" s="1"/>
      <c r="D87" s="1"/>
      <c r="E87" s="1"/>
      <c r="F87" s="2"/>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s="43" customFormat="1" x14ac:dyDescent="0.25">
      <c r="A88" s="3"/>
      <c r="C88" s="1"/>
      <c r="D88" s="1"/>
      <c r="E88" s="1"/>
      <c r="F88" s="2"/>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s="43" customFormat="1" x14ac:dyDescent="0.25">
      <c r="A89" s="3"/>
      <c r="C89" s="1"/>
      <c r="D89" s="1"/>
      <c r="E89" s="1"/>
      <c r="F89" s="2"/>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s="43" customFormat="1" x14ac:dyDescent="0.25">
      <c r="A90" s="3"/>
      <c r="C90" s="1"/>
      <c r="D90" s="1"/>
      <c r="E90" s="1"/>
      <c r="F90" s="2"/>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s="43" customFormat="1" x14ac:dyDescent="0.25">
      <c r="A91" s="3"/>
      <c r="C91" s="1"/>
      <c r="D91" s="1"/>
      <c r="E91" s="1"/>
      <c r="F91" s="2"/>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s="43" customFormat="1" x14ac:dyDescent="0.25">
      <c r="A92" s="3"/>
      <c r="C92" s="1"/>
      <c r="D92" s="1"/>
      <c r="E92" s="1"/>
      <c r="F92" s="2"/>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s="43" customFormat="1" x14ac:dyDescent="0.25">
      <c r="A93" s="3"/>
      <c r="C93" s="1"/>
      <c r="D93" s="1"/>
      <c r="E93" s="1"/>
      <c r="F93" s="2"/>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s="43" customFormat="1" x14ac:dyDescent="0.25">
      <c r="A94" s="3"/>
      <c r="C94" s="1"/>
      <c r="D94" s="1"/>
      <c r="E94" s="1"/>
      <c r="F94" s="2"/>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s="43" customFormat="1" x14ac:dyDescent="0.25">
      <c r="A95" s="3"/>
      <c r="C95" s="1"/>
      <c r="D95" s="1"/>
      <c r="E95" s="1"/>
      <c r="F95" s="2"/>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s="43" customFormat="1" x14ac:dyDescent="0.25">
      <c r="A96" s="3"/>
      <c r="C96" s="1"/>
      <c r="D96" s="1"/>
      <c r="E96" s="1"/>
      <c r="F96" s="2"/>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s="43" customFormat="1" x14ac:dyDescent="0.25">
      <c r="A97" s="3"/>
      <c r="C97" s="1"/>
      <c r="D97" s="1"/>
      <c r="E97" s="1"/>
      <c r="F97" s="2"/>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s="43" customFormat="1" x14ac:dyDescent="0.25">
      <c r="A98" s="3"/>
      <c r="C98" s="1"/>
      <c r="D98" s="1"/>
      <c r="E98" s="1"/>
      <c r="F98" s="2"/>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43" customFormat="1" x14ac:dyDescent="0.25">
      <c r="A99" s="3"/>
      <c r="C99" s="1"/>
      <c r="D99" s="1"/>
      <c r="E99" s="1"/>
      <c r="F99" s="2"/>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s="43" customFormat="1" x14ac:dyDescent="0.25">
      <c r="A100" s="3"/>
      <c r="C100" s="1"/>
      <c r="D100" s="1"/>
      <c r="E100" s="1"/>
      <c r="F100" s="2"/>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s="43" customFormat="1" x14ac:dyDescent="0.25">
      <c r="A101" s="3"/>
      <c r="C101" s="1"/>
      <c r="D101" s="1"/>
      <c r="E101" s="1"/>
      <c r="F101" s="2"/>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s="43" customFormat="1" x14ac:dyDescent="0.25">
      <c r="A102" s="3"/>
      <c r="C102" s="1"/>
      <c r="D102" s="1"/>
      <c r="E102" s="1"/>
      <c r="F102" s="2"/>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s="43" customFormat="1" x14ac:dyDescent="0.25">
      <c r="A103" s="3"/>
      <c r="C103" s="1"/>
      <c r="D103" s="1"/>
      <c r="E103" s="1"/>
      <c r="F103" s="2"/>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s="43" customFormat="1" x14ac:dyDescent="0.25">
      <c r="A104" s="3"/>
      <c r="C104" s="1"/>
      <c r="D104" s="1"/>
      <c r="E104" s="1"/>
      <c r="F104" s="2"/>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s="43" customFormat="1" x14ac:dyDescent="0.25">
      <c r="A105" s="3"/>
      <c r="C105" s="1"/>
      <c r="D105" s="1"/>
      <c r="E105" s="1"/>
      <c r="F105" s="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s="43" customFormat="1" x14ac:dyDescent="0.25">
      <c r="A106" s="3"/>
      <c r="C106" s="1"/>
      <c r="D106" s="1"/>
      <c r="E106" s="1"/>
      <c r="F106" s="2"/>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s="43" customFormat="1" x14ac:dyDescent="0.25">
      <c r="A107" s="3"/>
      <c r="C107" s="1"/>
      <c r="D107" s="1"/>
      <c r="E107" s="1"/>
      <c r="F107" s="2"/>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s="43" customFormat="1" x14ac:dyDescent="0.25">
      <c r="A108" s="3"/>
      <c r="C108" s="1"/>
      <c r="D108" s="1"/>
      <c r="E108" s="1"/>
      <c r="F108" s="2"/>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s="43" customFormat="1" x14ac:dyDescent="0.25">
      <c r="A109" s="3"/>
      <c r="C109" s="1"/>
      <c r="D109" s="1"/>
      <c r="E109" s="1"/>
      <c r="F109" s="2"/>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s="43" customFormat="1" x14ac:dyDescent="0.25">
      <c r="A110" s="3"/>
      <c r="C110" s="1"/>
      <c r="D110" s="1"/>
      <c r="E110" s="1"/>
      <c r="F110" s="2"/>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s="43" customFormat="1" x14ac:dyDescent="0.25">
      <c r="A111" s="3"/>
      <c r="C111" s="1"/>
      <c r="D111" s="1"/>
      <c r="E111" s="1"/>
      <c r="F111" s="2"/>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s="43" customFormat="1" x14ac:dyDescent="0.25">
      <c r="A112" s="3"/>
      <c r="C112" s="1"/>
      <c r="D112" s="1"/>
      <c r="E112" s="1"/>
      <c r="F112" s="2"/>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s="43" customFormat="1" x14ac:dyDescent="0.25">
      <c r="A113" s="3"/>
      <c r="C113" s="1"/>
      <c r="D113" s="1"/>
      <c r="E113" s="1"/>
      <c r="F113" s="2"/>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s="43" customFormat="1" x14ac:dyDescent="0.25">
      <c r="A114" s="3"/>
      <c r="C114" s="1"/>
      <c r="D114" s="1"/>
      <c r="E114" s="1"/>
      <c r="F114" s="2"/>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s="43" customFormat="1" x14ac:dyDescent="0.25">
      <c r="A115" s="3"/>
      <c r="C115" s="1"/>
      <c r="D115" s="1"/>
      <c r="E115" s="1"/>
      <c r="F115" s="2"/>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s="43" customFormat="1" x14ac:dyDescent="0.25">
      <c r="A116" s="3"/>
      <c r="C116" s="1"/>
      <c r="D116" s="1"/>
      <c r="E116" s="1"/>
      <c r="F116" s="2"/>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s="43" customFormat="1" x14ac:dyDescent="0.25">
      <c r="A117" s="3"/>
      <c r="C117" s="1"/>
      <c r="D117" s="1"/>
      <c r="E117" s="1"/>
      <c r="F117" s="2"/>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s="43" customFormat="1" x14ac:dyDescent="0.25">
      <c r="A118" s="3"/>
      <c r="C118" s="1"/>
      <c r="D118" s="1"/>
      <c r="E118" s="1"/>
      <c r="F118" s="2"/>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s="43" customFormat="1" x14ac:dyDescent="0.25">
      <c r="A119" s="3"/>
      <c r="C119" s="1"/>
      <c r="D119" s="1"/>
      <c r="E119" s="1"/>
      <c r="F119" s="2"/>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s="43" customFormat="1" x14ac:dyDescent="0.25">
      <c r="A120" s="3"/>
      <c r="C120" s="1"/>
      <c r="D120" s="1"/>
      <c r="E120" s="1"/>
      <c r="F120" s="2"/>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s="43" customFormat="1" x14ac:dyDescent="0.25">
      <c r="A121" s="3"/>
      <c r="C121" s="1"/>
      <c r="D121" s="1"/>
      <c r="E121" s="1"/>
      <c r="F121" s="2"/>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sheetData>
  <sheetProtection algorithmName="SHA-512" hashValue="FlVJj1xWfur8GWAmBdQiTS1uMXGbfyJ6HKURDpC1C8IZVmeol9YzD7JSVKu2gFYyPihoZ3rXorZwaTcUyM/6kQ==" saltValue="Mv6NODZErsS+rMSbPtjoPw==" spinCount="100000" sheet="1" objects="1" scenarios="1"/>
  <protectedRanges>
    <protectedRange password="EFB0" sqref="B52" name="Range2"/>
    <protectedRange password="EFB0" sqref="B51" name="Range1"/>
  </protectedRanges>
  <mergeCells count="12">
    <mergeCell ref="B50:C50"/>
    <mergeCell ref="D50:F50"/>
    <mergeCell ref="A1:B2"/>
    <mergeCell ref="A7:B7"/>
    <mergeCell ref="A16:B16"/>
    <mergeCell ref="A30:B30"/>
    <mergeCell ref="B47:F47"/>
    <mergeCell ref="D51:E51"/>
    <mergeCell ref="D52:E52"/>
    <mergeCell ref="D53:E53"/>
    <mergeCell ref="D54:E54"/>
    <mergeCell ref="D55:E55"/>
  </mergeCells>
  <pageMargins left="0" right="0" top="0" bottom="0" header="0" footer="0"/>
  <pageSetup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SIGNATURE PAGE</vt:lpstr>
      <vt:lpstr>2023 Amended Return Worksheet</vt:lpstr>
      <vt:lpstr>2023 Special Taxes to Amend</vt:lpstr>
      <vt:lpstr>2022 Amended Return Worksheet</vt:lpstr>
      <vt:lpstr>2022 Special Taxes to Amend</vt:lpstr>
      <vt:lpstr>2021 Amended Return Worksheet</vt:lpstr>
      <vt:lpstr>2020 Amended Return Worksheet</vt:lpstr>
      <vt:lpstr>2019 Amended Return Worksheet</vt:lpstr>
      <vt:lpstr>2018 Amended Return Worksheet</vt:lpstr>
      <vt:lpstr>2017 Amended Return Worksheet</vt:lpstr>
      <vt:lpstr>2016 Amended Return Worksheet</vt:lpstr>
    </vt:vector>
  </TitlesOfParts>
  <Company>City of Colorado Springs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sfreier</dc:creator>
  <cp:lastModifiedBy>Sexton, Mary</cp:lastModifiedBy>
  <cp:lastPrinted>2023-01-31T19:33:18Z</cp:lastPrinted>
  <dcterms:created xsi:type="dcterms:W3CDTF">2013-05-20T13:23:46Z</dcterms:created>
  <dcterms:modified xsi:type="dcterms:W3CDTF">2023-01-31T21:36:12Z</dcterms:modified>
</cp:coreProperties>
</file>